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Entradas" sheetId="3" state="visible" r:id="rId3"/>
    <sheet xmlns:r="http://schemas.openxmlformats.org/officeDocument/2006/relationships" name="Saídas" sheetId="4" state="visible" r:id="rId4"/>
    <sheet xmlns:r="http://schemas.openxmlformats.org/officeDocument/2006/relationships" name="Saldo e alertas" sheetId="5" state="visible" r:id="rId5"/>
    <sheet xmlns:r="http://schemas.openxmlformats.org/officeDocument/2006/relationships" name="Contagem" sheetId="6" state="visible" r:id="rId6"/>
  </sheets>
  <definedNames>
    <definedName name="_xlnm._FilterDatabase" localSheetId="1" hidden="1">'Produtos'!$A$4:$K$304</definedName>
    <definedName name="_xlnm._FilterDatabase" localSheetId="2" hidden="1">'Entradas'!$A$4:$H$1004</definedName>
    <definedName name="_xlnm._FilterDatabase" localSheetId="3" hidden="1">'Saídas'!$A$4:$G$2004</definedName>
    <definedName name="_xlnm._FilterDatabase" localSheetId="4" hidden="1">'Saldo e alertas'!$A$5:$N$305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,##0.00"/>
    <numFmt numFmtId="165" formatCode="dd/mm/yyyy"/>
    <numFmt numFmtId="166" formatCode="yyyy-mm-dd"/>
    <numFmt numFmtId="167" formatCode="+0;-0;0"/>
  </numFmts>
  <fonts count="9">
    <font>
      <name val="Calibri"/>
      <family val="2"/>
      <color theme="1"/>
      <sz val="11"/>
      <scheme val="minor"/>
    </font>
    <font>
      <name val="Arial"/>
      <b val="1"/>
      <color rgb="001F3A5F"/>
      <sz val="16"/>
    </font>
    <font>
      <name val="Arial"/>
      <i val="1"/>
      <color rgb="00555555"/>
      <sz val="10"/>
    </font>
    <font>
      <name val="Arial"/>
      <color rgb="00000000"/>
      <sz val="10"/>
    </font>
    <font>
      <name val="Arial"/>
      <b val="1"/>
      <color rgb="001F3A5F"/>
      <sz val="12"/>
    </font>
    <font>
      <name val="Arial"/>
      <b val="1"/>
      <color rgb="001F3A5F"/>
      <sz val="14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C2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3" borderId="1" pivotButton="0" quotePrefix="0" xfId="0"/>
    <xf numFmtId="164" fontId="7" fillId="3" borderId="1" pivotButton="0" quotePrefix="0" xfId="0"/>
    <xf numFmtId="1" fontId="7" fillId="3" borderId="1" pivotButton="0" quotePrefix="0" xfId="0"/>
    <xf numFmtId="0" fontId="3" fillId="4" borderId="1" pivotButton="0" quotePrefix="0" xfId="0"/>
    <xf numFmtId="165" fontId="7" fillId="3" borderId="1" pivotButton="0" quotePrefix="0" xfId="0"/>
    <xf numFmtId="0" fontId="8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" fontId="0" fillId="4" borderId="1" pivotButton="0" quotePrefix="0" xfId="0"/>
    <xf numFmtId="9" fontId="7" fillId="3" borderId="1" pivotButton="0" quotePrefix="0" xfId="0"/>
    <xf numFmtId="0" fontId="8" fillId="4" borderId="1" pivotButton="0" quotePrefix="0" xfId="0"/>
    <xf numFmtId="164" fontId="8" fillId="4" borderId="1" pivotButton="0" quotePrefix="0" xfId="0"/>
    <xf numFmtId="49" fontId="3" fillId="0" borderId="1" pivotButton="0" quotePrefix="0" xfId="0"/>
    <xf numFmtId="1" fontId="3" fillId="0" borderId="1" pivotButton="0" quotePrefix="0" xfId="0"/>
    <xf numFmtId="1" fontId="8" fillId="0" borderId="1" pivotButton="0" quotePrefix="0" xfId="0"/>
    <xf numFmtId="2" fontId="3" fillId="0" borderId="1" pivotButton="0" quotePrefix="0" xfId="0"/>
    <xf numFmtId="164" fontId="3" fillId="0" borderId="1" pivotButton="0" quotePrefix="0" xfId="0"/>
    <xf numFmtId="0" fontId="8" fillId="0" borderId="0" pivotButton="0" quotePrefix="0" xfId="0"/>
    <xf numFmtId="0" fontId="3" fillId="0" borderId="1" pivotButton="0" quotePrefix="0" xfId="0"/>
    <xf numFmtId="167" fontId="3" fillId="0" borderId="1" pivotButton="0" quotePrefix="0" xfId="0"/>
  </cellXfs>
  <cellStyles count="1">
    <cellStyle name="Normal" xfId="0" builtinId="0" hidden="0"/>
  </cellStyles>
  <dxfs count="4">
    <dxf>
      <font>
        <name val="Arial"/>
        <b val="1"/>
        <color rgb="009C0006"/>
      </font>
      <fill>
        <patternFill patternType="solid">
          <fgColor rgb="00F8D0CC"/>
        </patternFill>
      </fill>
    </dxf>
    <dxf>
      <fill>
        <patternFill patternType="solid">
          <fgColor rgb="00D9F2DF"/>
        </patternFill>
      </fill>
    </dxf>
    <dxf>
      <font>
        <name val="Arial"/>
        <b val="1"/>
        <color rgb="009C5700"/>
      </font>
      <fill>
        <patternFill patternType="solid">
          <fgColor rgb="00FCE4C4"/>
        </patternFill>
      </fill>
    </dxf>
    <dxf>
      <fill>
        <patternFill patternType="solid">
          <fgColor rgb="00FCE4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2" customWidth="1" min="2" max="2"/>
  </cols>
  <sheetData>
    <row r="2">
      <c r="B2" s="1" t="inlineStr">
        <is>
          <t>Planilha de controle de estoque: entrada, saída e estoque mínimo</t>
        </is>
      </c>
    </row>
    <row r="3">
      <c r="B3" s="2" t="inlineStr">
        <is>
          <t>Linqui Blog: linqui.app/blog/planilha-controle-de-estoque. Os produtos, datas e quantidades deste arquivo são um exemplo fictício de uma loja de roupas: apague e use os seus.</t>
        </is>
      </c>
    </row>
    <row r="4">
      <c r="B4" s="3" t="inlineStr"/>
    </row>
    <row r="5">
      <c r="B5" s="4" t="inlineStr">
        <is>
          <t>As abas</t>
        </is>
      </c>
    </row>
    <row r="6">
      <c r="B6" s="3" t="inlineStr">
        <is>
          <t>Produtos: o cadastro. Uma linha por item que você conta separado: cada tamanho e cada cor é uma linha, com um código (SKU) só dela.</t>
        </is>
      </c>
    </row>
    <row r="7">
      <c r="B7" s="3" t="inlineStr">
        <is>
          <t>Entradas: tudo o que entra no estoque (compra, devolução de cliente, ajuste de inventário para mais).</t>
        </is>
      </c>
    </row>
    <row r="8">
      <c r="B8" s="3" t="inlineStr">
        <is>
          <t>Saídas: tudo o que sai (venda, troca, perda ou avaria, ajuste de inventário para menos, uso interno).</t>
        </is>
      </c>
    </row>
    <row r="9">
      <c r="B9" s="3" t="inlineStr">
        <is>
          <t>Saldo e alertas: calcula sozinha o saldo de cada item, a venda média, o estoque mínimo sugerido e avisa o que repor.</t>
        </is>
      </c>
    </row>
    <row r="10">
      <c r="B10" s="3" t="inlineStr">
        <is>
          <t>Contagem: para o inventário. Você digita o que contou na prateleira e a planilha mostra a diferença e o lançamento que acerta o saldo.</t>
        </is>
      </c>
    </row>
    <row r="11">
      <c r="B11" s="3" t="inlineStr"/>
    </row>
    <row r="12">
      <c r="B12" s="4" t="inlineStr">
        <is>
          <t>Passo a passo</t>
        </is>
      </c>
    </row>
    <row r="13">
      <c r="B13" s="3" t="inlineStr">
        <is>
          <t>1. Em Produtos, apague o exemplo e cadastre seus itens: SKU, produto, tamanho, cor, categoria e custo. O SKU não pode repetir (a planilha avisa).</t>
        </is>
      </c>
    </row>
    <row r="14">
      <c r="B14" s="3" t="inlineStr">
        <is>
          <t>2. Conte o que está na prateleira hoje e digite em Estoque inicial. Esse é o ponto de partida: a partir daqui, tudo entra pelas abas Entradas e Saídas.</t>
        </is>
      </c>
    </row>
    <row r="15">
      <c r="B15" s="3" t="inlineStr">
        <is>
          <t>3. Preencha o Prazo de reposição: quantos dias o fornecedor leva entre o seu pedido e a mercadoria chegar. Se quiser decidir o mínimo na mão, digite em Estoque mínimo (ex.: 0 para peça de coleção que você não vai repor).</t>
        </is>
      </c>
    </row>
    <row r="16">
      <c r="B16" s="3" t="inlineStr">
        <is>
          <t>4. A cada compra ou devolução, uma linha em Entradas. A cada venda, troca ou perda, uma linha em Saídas. Escolha o SKU na lista e confira o nome que aparece ao lado.</t>
        </is>
      </c>
    </row>
    <row r="17">
      <c r="B17" s="3" t="inlineStr">
        <is>
          <t>5. Em Saldo e alertas, ajuste o período da média de vendas (as duas datas amarelas) e a folga de segurança. Filtre a coluna Situação para ver o que repor.</t>
        </is>
      </c>
    </row>
    <row r="18">
      <c r="B18" s="3" t="inlineStr">
        <is>
          <t>6. Uma vez por mês (ou por categoria, em semanas diferentes), conte o estoque na aba Contagem e lance cada diferença como Ajuste de inventário em Entradas ou Saídas.</t>
        </is>
      </c>
    </row>
    <row r="19">
      <c r="B19" s="3" t="inlineStr"/>
    </row>
    <row r="20">
      <c r="B20" s="4" t="inlineStr">
        <is>
          <t>Legenda</t>
        </is>
      </c>
    </row>
    <row r="21">
      <c r="B21" s="3" t="inlineStr">
        <is>
          <t>Célula amarela com texto azul: você preenche. Texto preto em fundo cinza ou branco: fórmula (não apague). Vermelho: zerado, abaixo do mínimo, saldo negativo ou SKU com problema.</t>
        </is>
      </c>
    </row>
    <row r="22">
      <c r="B22" s="3" t="inlineStr"/>
    </row>
    <row r="23">
      <c r="B23" s="4" t="inlineStr">
        <is>
          <t>As contas</t>
        </is>
      </c>
    </row>
    <row r="24">
      <c r="B24" s="3" t="inlineStr">
        <is>
          <t>Saldo = estoque inicial + soma das entradas − soma das saídas do SKU.</t>
        </is>
      </c>
    </row>
    <row r="25">
      <c r="B25" s="3" t="inlineStr">
        <is>
          <t>Venda média por dia = vendas do SKU no período (só o motivo Venda) ÷ número de dias do período.</t>
        </is>
      </c>
    </row>
    <row r="26">
      <c r="B26" s="3" t="inlineStr">
        <is>
          <t>Estoque mínimo sugerido = venda média por dia × prazo de reposição × (1 + folga de segurança), arredondado para cima. É a quantidade que você vende enquanto espera o fornecedor entregar, com uma folga.</t>
        </is>
      </c>
    </row>
    <row r="27">
      <c r="B27" s="3" t="inlineStr">
        <is>
          <t>Situação: Zerado (saldo 0), Repor (saldo igual ou abaixo do mínimo), Saldo negativo (saiu mais do que entrou: falta lançar uma entrada ou a saída está no SKU errado) ou OK.</t>
        </is>
      </c>
    </row>
    <row r="28">
      <c r="B28" s="3" t="inlineStr"/>
    </row>
    <row r="29">
      <c r="B29" s="4" t="inlineStr">
        <is>
          <t>Os erros que mais desarrumam o saldo</t>
        </is>
      </c>
    </row>
    <row r="30">
      <c r="B30" s="3" t="inlineStr">
        <is>
          <t>Venda que não é lançada (principalmente a do WhatsApp e a do balcão no fim do dia), compra que chega e não entra, troca lançada só de um lado e variação lançada no tamanho ou na cor errada.</t>
        </is>
      </c>
    </row>
    <row r="31">
      <c r="B31" s="3" t="inlineStr"/>
    </row>
    <row r="32">
      <c r="B32" s="4" t="inlineStr">
        <is>
          <t>Quando a planilha deixa de servir</t>
        </is>
      </c>
    </row>
    <row r="33">
      <c r="B33" s="3" t="inlineStr">
        <is>
          <t>Quando você vende em mais de um lugar ao mesmo tempo, quando mais de uma pessoa lança e quando o cliente pergunta a toda hora se tem o tamanho dele. O artigo do link acima mostra como o catálogo pode baixar o estoque sozinho a cada pedido.</t>
        </is>
      </c>
    </row>
    <row r="34">
      <c r="B34" s="3" t="inlineStr"/>
    </row>
    <row r="35">
      <c r="B35" s="2" t="inlineStr">
        <is>
          <t>Este modelo é um controle de gestão. Se a sua empresa é obrigada a escriturar o Livro Registro de Inventário, a contagem de fim de ano é feita com o seu contador.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6" customWidth="1" min="2" max="2"/>
    <col width="10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2" customWidth="1" min="9" max="9"/>
    <col width="34" customWidth="1" min="10" max="10"/>
    <col width="16" customWidth="1" min="11" max="11"/>
  </cols>
  <sheetData>
    <row r="1">
      <c r="A1" s="5" t="inlineStr">
        <is>
          <t>Produtos (uma linha por SKU: cada tamanho e cada cor é uma linha)</t>
        </is>
      </c>
    </row>
    <row r="2">
      <c r="A2" s="6" t="inlineStr">
        <is>
          <t>Preencha as colunas amarelas. Estoque inicial = o que você contou na prateleira ao começar a planilha.</t>
        </is>
      </c>
    </row>
    <row r="4" ht="44" customHeight="1">
      <c r="A4" s="7" t="inlineStr">
        <is>
          <t>SKU (código único)</t>
        </is>
      </c>
      <c r="B4" s="7" t="inlineStr">
        <is>
          <t>Produto</t>
        </is>
      </c>
      <c r="C4" s="7" t="inlineStr">
        <is>
          <t>Tamanho</t>
        </is>
      </c>
      <c r="D4" s="7" t="inlineStr">
        <is>
          <t>Cor</t>
        </is>
      </c>
      <c r="E4" s="7" t="inlineStr">
        <is>
          <t>Categoria</t>
        </is>
      </c>
      <c r="F4" s="7" t="inlineStr">
        <is>
          <t>Custo unitário (R$)</t>
        </is>
      </c>
      <c r="G4" s="7" t="inlineStr">
        <is>
          <t>Estoque inicial (contagem)</t>
        </is>
      </c>
      <c r="H4" s="7" t="inlineStr">
        <is>
          <t>Prazo de reposição (dias)</t>
        </is>
      </c>
      <c r="I4" s="7" t="inlineStr">
        <is>
          <t>Estoque mínimo (opcional)</t>
        </is>
      </c>
      <c r="J4" s="7" t="inlineStr">
        <is>
          <t>Descrição (automática)</t>
        </is>
      </c>
      <c r="K4" s="7" t="inlineStr">
        <is>
          <t>Aviso</t>
        </is>
      </c>
    </row>
    <row r="5">
      <c r="A5" s="8" t="inlineStr">
        <is>
          <t>CAM-P-BR</t>
        </is>
      </c>
      <c r="B5" s="8" t="inlineStr">
        <is>
          <t>Camiseta básica</t>
        </is>
      </c>
      <c r="C5" s="8" t="inlineStr">
        <is>
          <t>P</t>
        </is>
      </c>
      <c r="D5" s="8" t="inlineStr">
        <is>
          <t>Branca</t>
        </is>
      </c>
      <c r="E5" s="8" t="inlineStr">
        <is>
          <t>Camisetas</t>
        </is>
      </c>
      <c r="F5" s="9" t="n">
        <v>18</v>
      </c>
      <c r="G5" s="10" t="n">
        <v>10</v>
      </c>
      <c r="H5" s="10" t="n">
        <v>7</v>
      </c>
      <c r="I5" s="10" t="n"/>
      <c r="J5" s="11" t="str">
        <f>IF(A5="","",TRIM(B5&amp;" "&amp;C5&amp;" "&amp;D5))</f>
        <v>Camiseta básica P Branca</v>
      </c>
      <c r="K5" s="11" t="str">
        <f>IF(A5="","",IF(COUNTIF($A$5:$A$304,A5)&gt;1,"SKU repetido",""))</f>
        <v/>
      </c>
    </row>
    <row r="6">
      <c r="A6" s="8" t="inlineStr">
        <is>
          <t>CAM-M-BR</t>
        </is>
      </c>
      <c r="B6" s="8" t="inlineStr">
        <is>
          <t>Camiseta básica</t>
        </is>
      </c>
      <c r="C6" s="8" t="inlineStr">
        <is>
          <t>M</t>
        </is>
      </c>
      <c r="D6" s="8" t="inlineStr">
        <is>
          <t>Branca</t>
        </is>
      </c>
      <c r="E6" s="8" t="inlineStr">
        <is>
          <t>Camisetas</t>
        </is>
      </c>
      <c r="F6" s="9" t="n">
        <v>18</v>
      </c>
      <c r="G6" s="10" t="n">
        <v>14</v>
      </c>
      <c r="H6" s="10" t="n">
        <v>7</v>
      </c>
      <c r="I6" s="10" t="n"/>
      <c r="J6" s="11" t="str">
        <f>IF(A6="","",TRIM(B6&amp;" "&amp;C6&amp;" "&amp;D6))</f>
        <v>Camiseta básica M Branca</v>
      </c>
      <c r="K6" s="11" t="str">
        <f>IF(A6="","",IF(COUNTIF($A$5:$A$304,A6)&gt;1,"SKU repetido",""))</f>
        <v/>
      </c>
    </row>
    <row r="7">
      <c r="A7" s="8" t="inlineStr">
        <is>
          <t>CAM-G-BR</t>
        </is>
      </c>
      <c r="B7" s="8" t="inlineStr">
        <is>
          <t>Camiseta básica</t>
        </is>
      </c>
      <c r="C7" s="8" t="inlineStr">
        <is>
          <t>G</t>
        </is>
      </c>
      <c r="D7" s="8" t="inlineStr">
        <is>
          <t>Branca</t>
        </is>
      </c>
      <c r="E7" s="8" t="inlineStr">
        <is>
          <t>Camisetas</t>
        </is>
      </c>
      <c r="F7" s="9" t="n">
        <v>18</v>
      </c>
      <c r="G7" s="10" t="n">
        <v>9</v>
      </c>
      <c r="H7" s="10" t="n">
        <v>7</v>
      </c>
      <c r="I7" s="10" t="n"/>
      <c r="J7" s="11" t="str">
        <f>IF(A7="","",TRIM(B7&amp;" "&amp;C7&amp;" "&amp;D7))</f>
        <v>Camiseta básica G Branca</v>
      </c>
      <c r="K7" s="11" t="str">
        <f>IF(A7="","",IF(COUNTIF($A$5:$A$304,A7)&gt;1,"SKU repetido",""))</f>
        <v/>
      </c>
    </row>
    <row r="8">
      <c r="A8" s="8" t="inlineStr">
        <is>
          <t>CAM-P-PT</t>
        </is>
      </c>
      <c r="B8" s="8" t="inlineStr">
        <is>
          <t>Camiseta básica</t>
        </is>
      </c>
      <c r="C8" s="8" t="inlineStr">
        <is>
          <t>P</t>
        </is>
      </c>
      <c r="D8" s="8" t="inlineStr">
        <is>
          <t>Preta</t>
        </is>
      </c>
      <c r="E8" s="8" t="inlineStr">
        <is>
          <t>Camisetas</t>
        </is>
      </c>
      <c r="F8" s="9" t="n">
        <v>18</v>
      </c>
      <c r="G8" s="10" t="n">
        <v>9</v>
      </c>
      <c r="H8" s="10" t="n">
        <v>7</v>
      </c>
      <c r="I8" s="10" t="n"/>
      <c r="J8" s="11" t="str">
        <f>IF(A8="","",TRIM(B8&amp;" "&amp;C8&amp;" "&amp;D8))</f>
        <v>Camiseta básica P Preta</v>
      </c>
      <c r="K8" s="11" t="str">
        <f>IF(A8="","",IF(COUNTIF($A$5:$A$304,A8)&gt;1,"SKU repetido",""))</f>
        <v/>
      </c>
    </row>
    <row r="9">
      <c r="A9" s="8" t="inlineStr">
        <is>
          <t>CAM-M-PT</t>
        </is>
      </c>
      <c r="B9" s="8" t="inlineStr">
        <is>
          <t>Camiseta básica</t>
        </is>
      </c>
      <c r="C9" s="8" t="inlineStr">
        <is>
          <t>M</t>
        </is>
      </c>
      <c r="D9" s="8" t="inlineStr">
        <is>
          <t>Preta</t>
        </is>
      </c>
      <c r="E9" s="8" t="inlineStr">
        <is>
          <t>Camisetas</t>
        </is>
      </c>
      <c r="F9" s="9" t="n">
        <v>18</v>
      </c>
      <c r="G9" s="10" t="n">
        <v>6</v>
      </c>
      <c r="H9" s="10" t="n">
        <v>7</v>
      </c>
      <c r="I9" s="10" t="n"/>
      <c r="J9" s="11" t="str">
        <f>IF(A9="","",TRIM(B9&amp;" "&amp;C9&amp;" "&amp;D9))</f>
        <v>Camiseta básica M Preta</v>
      </c>
      <c r="K9" s="11" t="str">
        <f>IF(A9="","",IF(COUNTIF($A$5:$A$304,A9)&gt;1,"SKU repetido",""))</f>
        <v/>
      </c>
    </row>
    <row r="10">
      <c r="A10" s="8" t="inlineStr">
        <is>
          <t>CAM-G-PT</t>
        </is>
      </c>
      <c r="B10" s="8" t="inlineStr">
        <is>
          <t>Camiseta básica</t>
        </is>
      </c>
      <c r="C10" s="8" t="inlineStr">
        <is>
          <t>G</t>
        </is>
      </c>
      <c r="D10" s="8" t="inlineStr">
        <is>
          <t>Preta</t>
        </is>
      </c>
      <c r="E10" s="8" t="inlineStr">
        <is>
          <t>Camisetas</t>
        </is>
      </c>
      <c r="F10" s="9" t="n">
        <v>18</v>
      </c>
      <c r="G10" s="10" t="n">
        <v>5</v>
      </c>
      <c r="H10" s="10" t="n">
        <v>7</v>
      </c>
      <c r="I10" s="10" t="n"/>
      <c r="J10" s="11" t="str">
        <f>IF(A10="","",TRIM(B10&amp;" "&amp;C10&amp;" "&amp;D10))</f>
        <v>Camiseta básica G Preta</v>
      </c>
      <c r="K10" s="11" t="str">
        <f>IF(A10="","",IF(COUNTIF($A$5:$A$304,A10)&gt;1,"SKU repetido",""))</f>
        <v/>
      </c>
    </row>
    <row r="11">
      <c r="A11" s="8" t="inlineStr">
        <is>
          <t>LEG-P-PT</t>
        </is>
      </c>
      <c r="B11" s="8" t="inlineStr">
        <is>
          <t>Legging suplex</t>
        </is>
      </c>
      <c r="C11" s="8" t="inlineStr">
        <is>
          <t>P</t>
        </is>
      </c>
      <c r="D11" s="8" t="inlineStr">
        <is>
          <t>Preta</t>
        </is>
      </c>
      <c r="E11" s="8" t="inlineStr">
        <is>
          <t>Leggings</t>
        </is>
      </c>
      <c r="F11" s="9" t="n">
        <v>32</v>
      </c>
      <c r="G11" s="10" t="n">
        <v>8</v>
      </c>
      <c r="H11" s="10" t="n">
        <v>15</v>
      </c>
      <c r="I11" s="10" t="n"/>
      <c r="J11" s="11" t="str">
        <f>IF(A11="","",TRIM(B11&amp;" "&amp;C11&amp;" "&amp;D11))</f>
        <v>Legging suplex P Preta</v>
      </c>
      <c r="K11" s="11" t="str">
        <f>IF(A11="","",IF(COUNTIF($A$5:$A$304,A11)&gt;1,"SKU repetido",""))</f>
        <v/>
      </c>
    </row>
    <row r="12">
      <c r="A12" s="8" t="inlineStr">
        <is>
          <t>LEG-M-PT</t>
        </is>
      </c>
      <c r="B12" s="8" t="inlineStr">
        <is>
          <t>Legging suplex</t>
        </is>
      </c>
      <c r="C12" s="8" t="inlineStr">
        <is>
          <t>M</t>
        </is>
      </c>
      <c r="D12" s="8" t="inlineStr">
        <is>
          <t>Preta</t>
        </is>
      </c>
      <c r="E12" s="8" t="inlineStr">
        <is>
          <t>Leggings</t>
        </is>
      </c>
      <c r="F12" s="9" t="n">
        <v>32</v>
      </c>
      <c r="G12" s="10" t="n">
        <v>10</v>
      </c>
      <c r="H12" s="10" t="n">
        <v>15</v>
      </c>
      <c r="I12" s="10" t="n"/>
      <c r="J12" s="11" t="str">
        <f>IF(A12="","",TRIM(B12&amp;" "&amp;C12&amp;" "&amp;D12))</f>
        <v>Legging suplex M Preta</v>
      </c>
      <c r="K12" s="11" t="str">
        <f>IF(A12="","",IF(COUNTIF($A$5:$A$304,A12)&gt;1,"SKU repetido",""))</f>
        <v/>
      </c>
    </row>
    <row r="13">
      <c r="A13" s="8" t="inlineStr">
        <is>
          <t>LEG-G-PT</t>
        </is>
      </c>
      <c r="B13" s="8" t="inlineStr">
        <is>
          <t>Legging suplex</t>
        </is>
      </c>
      <c r="C13" s="8" t="inlineStr">
        <is>
          <t>G</t>
        </is>
      </c>
      <c r="D13" s="8" t="inlineStr">
        <is>
          <t>Preta</t>
        </is>
      </c>
      <c r="E13" s="8" t="inlineStr">
        <is>
          <t>Leggings</t>
        </is>
      </c>
      <c r="F13" s="9" t="n">
        <v>32</v>
      </c>
      <c r="G13" s="10" t="n">
        <v>9</v>
      </c>
      <c r="H13" s="10" t="n">
        <v>15</v>
      </c>
      <c r="I13" s="10" t="n"/>
      <c r="J13" s="11" t="str">
        <f>IF(A13="","",TRIM(B13&amp;" "&amp;C13&amp;" "&amp;D13))</f>
        <v>Legging suplex G Preta</v>
      </c>
      <c r="K13" s="11" t="str">
        <f>IF(A13="","",IF(COUNTIF($A$5:$A$304,A13)&gt;1,"SKU repetido",""))</f>
        <v/>
      </c>
    </row>
    <row r="14">
      <c r="A14" s="8" t="inlineStr">
        <is>
          <t>VES-P-EST</t>
        </is>
      </c>
      <c r="B14" s="8" t="inlineStr">
        <is>
          <t>Vestido midi</t>
        </is>
      </c>
      <c r="C14" s="8" t="inlineStr">
        <is>
          <t>P</t>
        </is>
      </c>
      <c r="D14" s="8" t="inlineStr">
        <is>
          <t>Estampado</t>
        </is>
      </c>
      <c r="E14" s="8" t="inlineStr">
        <is>
          <t>Vestidos</t>
        </is>
      </c>
      <c r="F14" s="9" t="n">
        <v>55</v>
      </c>
      <c r="G14" s="10" t="n">
        <v>4</v>
      </c>
      <c r="H14" s="10" t="n">
        <v>20</v>
      </c>
      <c r="I14" s="10" t="n">
        <v>0</v>
      </c>
      <c r="J14" s="11" t="str">
        <f>IF(A14="","",TRIM(B14&amp;" "&amp;C14&amp;" "&amp;D14))</f>
        <v>Vestido midi P Estampado</v>
      </c>
      <c r="K14" s="11" t="str">
        <f>IF(A14="","",IF(COUNTIF($A$5:$A$304,A14)&gt;1,"SKU repetido",""))</f>
        <v/>
      </c>
    </row>
    <row r="15">
      <c r="A15" s="8" t="inlineStr">
        <is>
          <t>VES-M-EST</t>
        </is>
      </c>
      <c r="B15" s="8" t="inlineStr">
        <is>
          <t>Vestido midi</t>
        </is>
      </c>
      <c r="C15" s="8" t="inlineStr">
        <is>
          <t>M</t>
        </is>
      </c>
      <c r="D15" s="8" t="inlineStr">
        <is>
          <t>Estampado</t>
        </is>
      </c>
      <c r="E15" s="8" t="inlineStr">
        <is>
          <t>Vestidos</t>
        </is>
      </c>
      <c r="F15" s="9" t="n">
        <v>55</v>
      </c>
      <c r="G15" s="10" t="n">
        <v>5</v>
      </c>
      <c r="H15" s="10" t="n">
        <v>20</v>
      </c>
      <c r="I15" s="10" t="n">
        <v>0</v>
      </c>
      <c r="J15" s="11" t="str">
        <f>IF(A15="","",TRIM(B15&amp;" "&amp;C15&amp;" "&amp;D15))</f>
        <v>Vestido midi M Estampado</v>
      </c>
      <c r="K15" s="11" t="str">
        <f>IF(A15="","",IF(COUNTIF($A$5:$A$304,A15)&gt;1,"SKU repetido",""))</f>
        <v/>
      </c>
    </row>
    <row r="16">
      <c r="A16" s="8" t="inlineStr">
        <is>
          <t>VES-G-EST</t>
        </is>
      </c>
      <c r="B16" s="8" t="inlineStr">
        <is>
          <t>Vestido midi</t>
        </is>
      </c>
      <c r="C16" s="8" t="inlineStr">
        <is>
          <t>G</t>
        </is>
      </c>
      <c r="D16" s="8" t="inlineStr">
        <is>
          <t>Estampado</t>
        </is>
      </c>
      <c r="E16" s="8" t="inlineStr">
        <is>
          <t>Vestidos</t>
        </is>
      </c>
      <c r="F16" s="9" t="n">
        <v>55</v>
      </c>
      <c r="G16" s="10" t="n">
        <v>3</v>
      </c>
      <c r="H16" s="10" t="n">
        <v>20</v>
      </c>
      <c r="I16" s="10" t="n">
        <v>0</v>
      </c>
      <c r="J16" s="11" t="str">
        <f>IF(A16="","",TRIM(B16&amp;" "&amp;C16&amp;" "&amp;D16))</f>
        <v>Vestido midi G Estampado</v>
      </c>
      <c r="K16" s="11" t="str">
        <f>IF(A16="","",IF(COUNTIF($A$5:$A$304,A16)&gt;1,"SKU repetido",""))</f>
        <v/>
      </c>
    </row>
    <row r="17">
      <c r="A17" s="8" t="n"/>
      <c r="B17" s="8" t="n"/>
      <c r="C17" s="8" t="n"/>
      <c r="D17" s="8" t="n"/>
      <c r="E17" s="8" t="n"/>
      <c r="F17" s="9" t="n"/>
      <c r="G17" s="10" t="n"/>
      <c r="H17" s="10" t="n"/>
      <c r="I17" s="10" t="n"/>
      <c r="J17" s="11" t="str">
        <f>IF(A17="","",TRIM(B17&amp;" "&amp;C17&amp;" "&amp;D17))</f>
        <v/>
      </c>
      <c r="K17" s="11" t="str">
        <f>IF(A17="","",IF(COUNTIF($A$5:$A$304,A17)&gt;1,"SKU repetido",""))</f>
        <v/>
      </c>
    </row>
    <row r="18">
      <c r="A18" s="8" t="n"/>
      <c r="B18" s="8" t="n"/>
      <c r="C18" s="8" t="n"/>
      <c r="D18" s="8" t="n"/>
      <c r="E18" s="8" t="n"/>
      <c r="F18" s="9" t="n"/>
      <c r="G18" s="10" t="n"/>
      <c r="H18" s="10" t="n"/>
      <c r="I18" s="10" t="n"/>
      <c r="J18" s="11" t="str">
        <f>IF(A18="","",TRIM(B18&amp;" "&amp;C18&amp;" "&amp;D18))</f>
        <v/>
      </c>
      <c r="K18" s="11" t="str">
        <f>IF(A18="","",IF(COUNTIF($A$5:$A$304,A18)&gt;1,"SKU repetido",""))</f>
        <v/>
      </c>
    </row>
    <row r="19">
      <c r="A19" s="8" t="n"/>
      <c r="B19" s="8" t="n"/>
      <c r="C19" s="8" t="n"/>
      <c r="D19" s="8" t="n"/>
      <c r="E19" s="8" t="n"/>
      <c r="F19" s="9" t="n"/>
      <c r="G19" s="10" t="n"/>
      <c r="H19" s="10" t="n"/>
      <c r="I19" s="10" t="n"/>
      <c r="J19" s="11" t="str">
        <f>IF(A19="","",TRIM(B19&amp;" "&amp;C19&amp;" "&amp;D19))</f>
        <v/>
      </c>
      <c r="K19" s="11" t="str">
        <f>IF(A19="","",IF(COUNTIF($A$5:$A$304,A19)&gt;1,"SKU repetido",""))</f>
        <v/>
      </c>
    </row>
    <row r="20">
      <c r="A20" s="8" t="n"/>
      <c r="B20" s="8" t="n"/>
      <c r="C20" s="8" t="n"/>
      <c r="D20" s="8" t="n"/>
      <c r="E20" s="8" t="n"/>
      <c r="F20" s="9" t="n"/>
      <c r="G20" s="10" t="n"/>
      <c r="H20" s="10" t="n"/>
      <c r="I20" s="10" t="n"/>
      <c r="J20" s="11" t="str">
        <f>IF(A20="","",TRIM(B20&amp;" "&amp;C20&amp;" "&amp;D20))</f>
        <v/>
      </c>
      <c r="K20" s="11" t="str">
        <f>IF(A20="","",IF(COUNTIF($A$5:$A$304,A20)&gt;1,"SKU repetido",""))</f>
        <v/>
      </c>
    </row>
    <row r="21">
      <c r="A21" s="8" t="n"/>
      <c r="B21" s="8" t="n"/>
      <c r="C21" s="8" t="n"/>
      <c r="D21" s="8" t="n"/>
      <c r="E21" s="8" t="n"/>
      <c r="F21" s="9" t="n"/>
      <c r="G21" s="10" t="n"/>
      <c r="H21" s="10" t="n"/>
      <c r="I21" s="10" t="n"/>
      <c r="J21" s="11" t="str">
        <f>IF(A21="","",TRIM(B21&amp;" "&amp;C21&amp;" "&amp;D21))</f>
        <v/>
      </c>
      <c r="K21" s="11" t="str">
        <f>IF(A21="","",IF(COUNTIF($A$5:$A$304,A21)&gt;1,"SKU repetido",""))</f>
        <v/>
      </c>
    </row>
    <row r="22">
      <c r="A22" s="8" t="n"/>
      <c r="B22" s="8" t="n"/>
      <c r="C22" s="8" t="n"/>
      <c r="D22" s="8" t="n"/>
      <c r="E22" s="8" t="n"/>
      <c r="F22" s="9" t="n"/>
      <c r="G22" s="10" t="n"/>
      <c r="H22" s="10" t="n"/>
      <c r="I22" s="10" t="n"/>
      <c r="J22" s="11" t="str">
        <f>IF(A22="","",TRIM(B22&amp;" "&amp;C22&amp;" "&amp;D22))</f>
        <v/>
      </c>
      <c r="K22" s="11" t="str">
        <f>IF(A22="","",IF(COUNTIF($A$5:$A$304,A22)&gt;1,"SKU repetido",""))</f>
        <v/>
      </c>
    </row>
    <row r="23">
      <c r="A23" s="8" t="n"/>
      <c r="B23" s="8" t="n"/>
      <c r="C23" s="8" t="n"/>
      <c r="D23" s="8" t="n"/>
      <c r="E23" s="8" t="n"/>
      <c r="F23" s="9" t="n"/>
      <c r="G23" s="10" t="n"/>
      <c r="H23" s="10" t="n"/>
      <c r="I23" s="10" t="n"/>
      <c r="J23" s="11" t="str">
        <f>IF(A23="","",TRIM(B23&amp;" "&amp;C23&amp;" "&amp;D23))</f>
        <v/>
      </c>
      <c r="K23" s="11" t="str">
        <f>IF(A23="","",IF(COUNTIF($A$5:$A$304,A23)&gt;1,"SKU repetido",""))</f>
        <v/>
      </c>
    </row>
    <row r="24">
      <c r="A24" s="8" t="n"/>
      <c r="B24" s="8" t="n"/>
      <c r="C24" s="8" t="n"/>
      <c r="D24" s="8" t="n"/>
      <c r="E24" s="8" t="n"/>
      <c r="F24" s="9" t="n"/>
      <c r="G24" s="10" t="n"/>
      <c r="H24" s="10" t="n"/>
      <c r="I24" s="10" t="n"/>
      <c r="J24" s="11" t="str">
        <f>IF(A24="","",TRIM(B24&amp;" "&amp;C24&amp;" "&amp;D24))</f>
        <v/>
      </c>
      <c r="K24" s="11" t="str">
        <f>IF(A24="","",IF(COUNTIF($A$5:$A$304,A24)&gt;1,"SKU repetido",""))</f>
        <v/>
      </c>
    </row>
    <row r="25">
      <c r="A25" s="8" t="n"/>
      <c r="B25" s="8" t="n"/>
      <c r="C25" s="8" t="n"/>
      <c r="D25" s="8" t="n"/>
      <c r="E25" s="8" t="n"/>
      <c r="F25" s="9" t="n"/>
      <c r="G25" s="10" t="n"/>
      <c r="H25" s="10" t="n"/>
      <c r="I25" s="10" t="n"/>
      <c r="J25" s="11" t="str">
        <f>IF(A25="","",TRIM(B25&amp;" "&amp;C25&amp;" "&amp;D25))</f>
        <v/>
      </c>
      <c r="K25" s="11" t="str">
        <f>IF(A25="","",IF(COUNTIF($A$5:$A$304,A25)&gt;1,"SKU repetido",""))</f>
        <v/>
      </c>
    </row>
    <row r="26">
      <c r="A26" s="8" t="n"/>
      <c r="B26" s="8" t="n"/>
      <c r="C26" s="8" t="n"/>
      <c r="D26" s="8" t="n"/>
      <c r="E26" s="8" t="n"/>
      <c r="F26" s="9" t="n"/>
      <c r="G26" s="10" t="n"/>
      <c r="H26" s="10" t="n"/>
      <c r="I26" s="10" t="n"/>
      <c r="J26" s="11" t="str">
        <f>IF(A26="","",TRIM(B26&amp;" "&amp;C26&amp;" "&amp;D26))</f>
        <v/>
      </c>
      <c r="K26" s="11" t="str">
        <f>IF(A26="","",IF(COUNTIF($A$5:$A$304,A26)&gt;1,"SKU repetido",""))</f>
        <v/>
      </c>
    </row>
    <row r="27">
      <c r="A27" s="8" t="n"/>
      <c r="B27" s="8" t="n"/>
      <c r="C27" s="8" t="n"/>
      <c r="D27" s="8" t="n"/>
      <c r="E27" s="8" t="n"/>
      <c r="F27" s="9" t="n"/>
      <c r="G27" s="10" t="n"/>
      <c r="H27" s="10" t="n"/>
      <c r="I27" s="10" t="n"/>
      <c r="J27" s="11" t="str">
        <f>IF(A27="","",TRIM(B27&amp;" "&amp;C27&amp;" "&amp;D27))</f>
        <v/>
      </c>
      <c r="K27" s="11" t="str">
        <f>IF(A27="","",IF(COUNTIF($A$5:$A$304,A27)&gt;1,"SKU repetido",""))</f>
        <v/>
      </c>
    </row>
    <row r="28">
      <c r="A28" s="8" t="n"/>
      <c r="B28" s="8" t="n"/>
      <c r="C28" s="8" t="n"/>
      <c r="D28" s="8" t="n"/>
      <c r="E28" s="8" t="n"/>
      <c r="F28" s="9" t="n"/>
      <c r="G28" s="10" t="n"/>
      <c r="H28" s="10" t="n"/>
      <c r="I28" s="10" t="n"/>
      <c r="J28" s="11" t="str">
        <f>IF(A28="","",TRIM(B28&amp;" "&amp;C28&amp;" "&amp;D28))</f>
        <v/>
      </c>
      <c r="K28" s="11" t="str">
        <f>IF(A28="","",IF(COUNTIF($A$5:$A$304,A28)&gt;1,"SKU repetido",""))</f>
        <v/>
      </c>
    </row>
    <row r="29">
      <c r="A29" s="8" t="n"/>
      <c r="B29" s="8" t="n"/>
      <c r="C29" s="8" t="n"/>
      <c r="D29" s="8" t="n"/>
      <c r="E29" s="8" t="n"/>
      <c r="F29" s="9" t="n"/>
      <c r="G29" s="10" t="n"/>
      <c r="H29" s="10" t="n"/>
      <c r="I29" s="10" t="n"/>
      <c r="J29" s="11" t="str">
        <f>IF(A29="","",TRIM(B29&amp;" "&amp;C29&amp;" "&amp;D29))</f>
        <v/>
      </c>
      <c r="K29" s="11" t="str">
        <f>IF(A29="","",IF(COUNTIF($A$5:$A$304,A29)&gt;1,"SKU repetido",""))</f>
        <v/>
      </c>
    </row>
    <row r="30">
      <c r="A30" s="8" t="n"/>
      <c r="B30" s="8" t="n"/>
      <c r="C30" s="8" t="n"/>
      <c r="D30" s="8" t="n"/>
      <c r="E30" s="8" t="n"/>
      <c r="F30" s="9" t="n"/>
      <c r="G30" s="10" t="n"/>
      <c r="H30" s="10" t="n"/>
      <c r="I30" s="10" t="n"/>
      <c r="J30" s="11" t="str">
        <f>IF(A30="","",TRIM(B30&amp;" "&amp;C30&amp;" "&amp;D30))</f>
        <v/>
      </c>
      <c r="K30" s="11" t="str">
        <f>IF(A30="","",IF(COUNTIF($A$5:$A$304,A30)&gt;1,"SKU repetido",""))</f>
        <v/>
      </c>
    </row>
    <row r="31">
      <c r="A31" s="8" t="n"/>
      <c r="B31" s="8" t="n"/>
      <c r="C31" s="8" t="n"/>
      <c r="D31" s="8" t="n"/>
      <c r="E31" s="8" t="n"/>
      <c r="F31" s="9" t="n"/>
      <c r="G31" s="10" t="n"/>
      <c r="H31" s="10" t="n"/>
      <c r="I31" s="10" t="n"/>
      <c r="J31" s="11" t="str">
        <f>IF(A31="","",TRIM(B31&amp;" "&amp;C31&amp;" "&amp;D31))</f>
        <v/>
      </c>
      <c r="K31" s="11" t="str">
        <f>IF(A31="","",IF(COUNTIF($A$5:$A$304,A31)&gt;1,"SKU repetido",""))</f>
        <v/>
      </c>
    </row>
    <row r="32">
      <c r="A32" s="8" t="n"/>
      <c r="B32" s="8" t="n"/>
      <c r="C32" s="8" t="n"/>
      <c r="D32" s="8" t="n"/>
      <c r="E32" s="8" t="n"/>
      <c r="F32" s="9" t="n"/>
      <c r="G32" s="10" t="n"/>
      <c r="H32" s="10" t="n"/>
      <c r="I32" s="10" t="n"/>
      <c r="J32" s="11" t="str">
        <f>IF(A32="","",TRIM(B32&amp;" "&amp;C32&amp;" "&amp;D32))</f>
        <v/>
      </c>
      <c r="K32" s="11" t="str">
        <f>IF(A32="","",IF(COUNTIF($A$5:$A$304,A32)&gt;1,"SKU repetido",""))</f>
        <v/>
      </c>
    </row>
    <row r="33">
      <c r="A33" s="8" t="n"/>
      <c r="B33" s="8" t="n"/>
      <c r="C33" s="8" t="n"/>
      <c r="D33" s="8" t="n"/>
      <c r="E33" s="8" t="n"/>
      <c r="F33" s="9" t="n"/>
      <c r="G33" s="10" t="n"/>
      <c r="H33" s="10" t="n"/>
      <c r="I33" s="10" t="n"/>
      <c r="J33" s="11" t="str">
        <f>IF(A33="","",TRIM(B33&amp;" "&amp;C33&amp;" "&amp;D33))</f>
        <v/>
      </c>
      <c r="K33" s="11" t="str">
        <f>IF(A33="","",IF(COUNTIF($A$5:$A$304,A33)&gt;1,"SKU repetido",""))</f>
        <v/>
      </c>
    </row>
    <row r="34">
      <c r="A34" s="8" t="n"/>
      <c r="B34" s="8" t="n"/>
      <c r="C34" s="8" t="n"/>
      <c r="D34" s="8" t="n"/>
      <c r="E34" s="8" t="n"/>
      <c r="F34" s="9" t="n"/>
      <c r="G34" s="10" t="n"/>
      <c r="H34" s="10" t="n"/>
      <c r="I34" s="10" t="n"/>
      <c r="J34" s="11" t="str">
        <f>IF(A34="","",TRIM(B34&amp;" "&amp;C34&amp;" "&amp;D34))</f>
        <v/>
      </c>
      <c r="K34" s="11" t="str">
        <f>IF(A34="","",IF(COUNTIF($A$5:$A$304,A34)&gt;1,"SKU repetido",""))</f>
        <v/>
      </c>
    </row>
    <row r="35">
      <c r="A35" s="8" t="n"/>
      <c r="B35" s="8" t="n"/>
      <c r="C35" s="8" t="n"/>
      <c r="D35" s="8" t="n"/>
      <c r="E35" s="8" t="n"/>
      <c r="F35" s="9" t="n"/>
      <c r="G35" s="10" t="n"/>
      <c r="H35" s="10" t="n"/>
      <c r="I35" s="10" t="n"/>
      <c r="J35" s="11" t="str">
        <f>IF(A35="","",TRIM(B35&amp;" "&amp;C35&amp;" "&amp;D35))</f>
        <v/>
      </c>
      <c r="K35" s="11" t="str">
        <f>IF(A35="","",IF(COUNTIF($A$5:$A$304,A35)&gt;1,"SKU repetido",""))</f>
        <v/>
      </c>
    </row>
    <row r="36">
      <c r="A36" s="8" t="n"/>
      <c r="B36" s="8" t="n"/>
      <c r="C36" s="8" t="n"/>
      <c r="D36" s="8" t="n"/>
      <c r="E36" s="8" t="n"/>
      <c r="F36" s="9" t="n"/>
      <c r="G36" s="10" t="n"/>
      <c r="H36" s="10" t="n"/>
      <c r="I36" s="10" t="n"/>
      <c r="J36" s="11" t="str">
        <f>IF(A36="","",TRIM(B36&amp;" "&amp;C36&amp;" "&amp;D36))</f>
        <v/>
      </c>
      <c r="K36" s="11" t="str">
        <f>IF(A36="","",IF(COUNTIF($A$5:$A$304,A36)&gt;1,"SKU repetido",""))</f>
        <v/>
      </c>
    </row>
    <row r="37">
      <c r="A37" s="8" t="n"/>
      <c r="B37" s="8" t="n"/>
      <c r="C37" s="8" t="n"/>
      <c r="D37" s="8" t="n"/>
      <c r="E37" s="8" t="n"/>
      <c r="F37" s="9" t="n"/>
      <c r="G37" s="10" t="n"/>
      <c r="H37" s="10" t="n"/>
      <c r="I37" s="10" t="n"/>
      <c r="J37" s="11" t="str">
        <f>IF(A37="","",TRIM(B37&amp;" "&amp;C37&amp;" "&amp;D37))</f>
        <v/>
      </c>
      <c r="K37" s="11" t="str">
        <f>IF(A37="","",IF(COUNTIF($A$5:$A$304,A37)&gt;1,"SKU repetido",""))</f>
        <v/>
      </c>
    </row>
    <row r="38">
      <c r="A38" s="8" t="n"/>
      <c r="B38" s="8" t="n"/>
      <c r="C38" s="8" t="n"/>
      <c r="D38" s="8" t="n"/>
      <c r="E38" s="8" t="n"/>
      <c r="F38" s="9" t="n"/>
      <c r="G38" s="10" t="n"/>
      <c r="H38" s="10" t="n"/>
      <c r="I38" s="10" t="n"/>
      <c r="J38" s="11" t="str">
        <f>IF(A38="","",TRIM(B38&amp;" "&amp;C38&amp;" "&amp;D38))</f>
        <v/>
      </c>
      <c r="K38" s="11" t="str">
        <f>IF(A38="","",IF(COUNTIF($A$5:$A$304,A38)&gt;1,"SKU repetido",""))</f>
        <v/>
      </c>
    </row>
    <row r="39">
      <c r="A39" s="8" t="n"/>
      <c r="B39" s="8" t="n"/>
      <c r="C39" s="8" t="n"/>
      <c r="D39" s="8" t="n"/>
      <c r="E39" s="8" t="n"/>
      <c r="F39" s="9" t="n"/>
      <c r="G39" s="10" t="n"/>
      <c r="H39" s="10" t="n"/>
      <c r="I39" s="10" t="n"/>
      <c r="J39" s="11" t="str">
        <f>IF(A39="","",TRIM(B39&amp;" "&amp;C39&amp;" "&amp;D39))</f>
        <v/>
      </c>
      <c r="K39" s="11" t="str">
        <f>IF(A39="","",IF(COUNTIF($A$5:$A$304,A39)&gt;1,"SKU repetido",""))</f>
        <v/>
      </c>
    </row>
    <row r="40">
      <c r="A40" s="8" t="n"/>
      <c r="B40" s="8" t="n"/>
      <c r="C40" s="8" t="n"/>
      <c r="D40" s="8" t="n"/>
      <c r="E40" s="8" t="n"/>
      <c r="F40" s="9" t="n"/>
      <c r="G40" s="10" t="n"/>
      <c r="H40" s="10" t="n"/>
      <c r="I40" s="10" t="n"/>
      <c r="J40" s="11" t="str">
        <f>IF(A40="","",TRIM(B40&amp;" "&amp;C40&amp;" "&amp;D40))</f>
        <v/>
      </c>
      <c r="K40" s="11" t="str">
        <f>IF(A40="","",IF(COUNTIF($A$5:$A$304,A40)&gt;1,"SKU repetido",""))</f>
        <v/>
      </c>
    </row>
    <row r="41">
      <c r="A41" s="8" t="n"/>
      <c r="B41" s="8" t="n"/>
      <c r="C41" s="8" t="n"/>
      <c r="D41" s="8" t="n"/>
      <c r="E41" s="8" t="n"/>
      <c r="F41" s="9" t="n"/>
      <c r="G41" s="10" t="n"/>
      <c r="H41" s="10" t="n"/>
      <c r="I41" s="10" t="n"/>
      <c r="J41" s="11" t="str">
        <f>IF(A41="","",TRIM(B41&amp;" "&amp;C41&amp;" "&amp;D41))</f>
        <v/>
      </c>
      <c r="K41" s="11" t="str">
        <f>IF(A41="","",IF(COUNTIF($A$5:$A$304,A41)&gt;1,"SKU repetido",""))</f>
        <v/>
      </c>
    </row>
    <row r="42">
      <c r="A42" s="8" t="n"/>
      <c r="B42" s="8" t="n"/>
      <c r="C42" s="8" t="n"/>
      <c r="D42" s="8" t="n"/>
      <c r="E42" s="8" t="n"/>
      <c r="F42" s="9" t="n"/>
      <c r="G42" s="10" t="n"/>
      <c r="H42" s="10" t="n"/>
      <c r="I42" s="10" t="n"/>
      <c r="J42" s="11" t="str">
        <f>IF(A42="","",TRIM(B42&amp;" "&amp;C42&amp;" "&amp;D42))</f>
        <v/>
      </c>
      <c r="K42" s="11" t="str">
        <f>IF(A42="","",IF(COUNTIF($A$5:$A$304,A42)&gt;1,"SKU repetido",""))</f>
        <v/>
      </c>
    </row>
    <row r="43">
      <c r="A43" s="8" t="n"/>
      <c r="B43" s="8" t="n"/>
      <c r="C43" s="8" t="n"/>
      <c r="D43" s="8" t="n"/>
      <c r="E43" s="8" t="n"/>
      <c r="F43" s="9" t="n"/>
      <c r="G43" s="10" t="n"/>
      <c r="H43" s="10" t="n"/>
      <c r="I43" s="10" t="n"/>
      <c r="J43" s="11" t="str">
        <f>IF(A43="","",TRIM(B43&amp;" "&amp;C43&amp;" "&amp;D43))</f>
        <v/>
      </c>
      <c r="K43" s="11" t="str">
        <f>IF(A43="","",IF(COUNTIF($A$5:$A$304,A43)&gt;1,"SKU repetido",""))</f>
        <v/>
      </c>
    </row>
    <row r="44">
      <c r="A44" s="8" t="n"/>
      <c r="B44" s="8" t="n"/>
      <c r="C44" s="8" t="n"/>
      <c r="D44" s="8" t="n"/>
      <c r="E44" s="8" t="n"/>
      <c r="F44" s="9" t="n"/>
      <c r="G44" s="10" t="n"/>
      <c r="H44" s="10" t="n"/>
      <c r="I44" s="10" t="n"/>
      <c r="J44" s="11" t="str">
        <f>IF(A44="","",TRIM(B44&amp;" "&amp;C44&amp;" "&amp;D44))</f>
        <v/>
      </c>
      <c r="K44" s="11" t="str">
        <f>IF(A44="","",IF(COUNTIF($A$5:$A$304,A44)&gt;1,"SKU repetido",""))</f>
        <v/>
      </c>
    </row>
    <row r="45">
      <c r="A45" s="8" t="n"/>
      <c r="B45" s="8" t="n"/>
      <c r="C45" s="8" t="n"/>
      <c r="D45" s="8" t="n"/>
      <c r="E45" s="8" t="n"/>
      <c r="F45" s="9" t="n"/>
      <c r="G45" s="10" t="n"/>
      <c r="H45" s="10" t="n"/>
      <c r="I45" s="10" t="n"/>
      <c r="J45" s="11" t="str">
        <f>IF(A45="","",TRIM(B45&amp;" "&amp;C45&amp;" "&amp;D45))</f>
        <v/>
      </c>
      <c r="K45" s="11" t="str">
        <f>IF(A45="","",IF(COUNTIF($A$5:$A$304,A45)&gt;1,"SKU repetido",""))</f>
        <v/>
      </c>
    </row>
    <row r="46">
      <c r="A46" s="8" t="n"/>
      <c r="B46" s="8" t="n"/>
      <c r="C46" s="8" t="n"/>
      <c r="D46" s="8" t="n"/>
      <c r="E46" s="8" t="n"/>
      <c r="F46" s="9" t="n"/>
      <c r="G46" s="10" t="n"/>
      <c r="H46" s="10" t="n"/>
      <c r="I46" s="10" t="n"/>
      <c r="J46" s="11" t="str">
        <f>IF(A46="","",TRIM(B46&amp;" "&amp;C46&amp;" "&amp;D46))</f>
        <v/>
      </c>
      <c r="K46" s="11" t="str">
        <f>IF(A46="","",IF(COUNTIF($A$5:$A$304,A46)&gt;1,"SKU repetido",""))</f>
        <v/>
      </c>
    </row>
    <row r="47">
      <c r="A47" s="8" t="n"/>
      <c r="B47" s="8" t="n"/>
      <c r="C47" s="8" t="n"/>
      <c r="D47" s="8" t="n"/>
      <c r="E47" s="8" t="n"/>
      <c r="F47" s="9" t="n"/>
      <c r="G47" s="10" t="n"/>
      <c r="H47" s="10" t="n"/>
      <c r="I47" s="10" t="n"/>
      <c r="J47" s="11" t="str">
        <f>IF(A47="","",TRIM(B47&amp;" "&amp;C47&amp;" "&amp;D47))</f>
        <v/>
      </c>
      <c r="K47" s="11" t="str">
        <f>IF(A47="","",IF(COUNTIF($A$5:$A$304,A47)&gt;1,"SKU repetido",""))</f>
        <v/>
      </c>
    </row>
    <row r="48">
      <c r="A48" s="8" t="n"/>
      <c r="B48" s="8" t="n"/>
      <c r="C48" s="8" t="n"/>
      <c r="D48" s="8" t="n"/>
      <c r="E48" s="8" t="n"/>
      <c r="F48" s="9" t="n"/>
      <c r="G48" s="10" t="n"/>
      <c r="H48" s="10" t="n"/>
      <c r="I48" s="10" t="n"/>
      <c r="J48" s="11" t="str">
        <f>IF(A48="","",TRIM(B48&amp;" "&amp;C48&amp;" "&amp;D48))</f>
        <v/>
      </c>
      <c r="K48" s="11" t="str">
        <f>IF(A48="","",IF(COUNTIF($A$5:$A$304,A48)&gt;1,"SKU repetido",""))</f>
        <v/>
      </c>
    </row>
    <row r="49">
      <c r="A49" s="8" t="n"/>
      <c r="B49" s="8" t="n"/>
      <c r="C49" s="8" t="n"/>
      <c r="D49" s="8" t="n"/>
      <c r="E49" s="8" t="n"/>
      <c r="F49" s="9" t="n"/>
      <c r="G49" s="10" t="n"/>
      <c r="H49" s="10" t="n"/>
      <c r="I49" s="10" t="n"/>
      <c r="J49" s="11" t="str">
        <f>IF(A49="","",TRIM(B49&amp;" "&amp;C49&amp;" "&amp;D49))</f>
        <v/>
      </c>
      <c r="K49" s="11" t="str">
        <f>IF(A49="","",IF(COUNTIF($A$5:$A$304,A49)&gt;1,"SKU repetido",""))</f>
        <v/>
      </c>
    </row>
    <row r="50">
      <c r="A50" s="8" t="n"/>
      <c r="B50" s="8" t="n"/>
      <c r="C50" s="8" t="n"/>
      <c r="D50" s="8" t="n"/>
      <c r="E50" s="8" t="n"/>
      <c r="F50" s="9" t="n"/>
      <c r="G50" s="10" t="n"/>
      <c r="H50" s="10" t="n"/>
      <c r="I50" s="10" t="n"/>
      <c r="J50" s="11" t="str">
        <f>IF(A50="","",TRIM(B50&amp;" "&amp;C50&amp;" "&amp;D50))</f>
        <v/>
      </c>
      <c r="K50" s="11" t="str">
        <f>IF(A50="","",IF(COUNTIF($A$5:$A$304,A50)&gt;1,"SKU repetido",""))</f>
        <v/>
      </c>
    </row>
    <row r="51">
      <c r="A51" s="8" t="n"/>
      <c r="B51" s="8" t="n"/>
      <c r="C51" s="8" t="n"/>
      <c r="D51" s="8" t="n"/>
      <c r="E51" s="8" t="n"/>
      <c r="F51" s="9" t="n"/>
      <c r="G51" s="10" t="n"/>
      <c r="H51" s="10" t="n"/>
      <c r="I51" s="10" t="n"/>
      <c r="J51" s="11" t="str">
        <f>IF(A51="","",TRIM(B51&amp;" "&amp;C51&amp;" "&amp;D51))</f>
        <v/>
      </c>
      <c r="K51" s="11" t="str">
        <f>IF(A51="","",IF(COUNTIF($A$5:$A$304,A51)&gt;1,"SKU repetido",""))</f>
        <v/>
      </c>
    </row>
    <row r="52">
      <c r="A52" s="8" t="n"/>
      <c r="B52" s="8" t="n"/>
      <c r="C52" s="8" t="n"/>
      <c r="D52" s="8" t="n"/>
      <c r="E52" s="8" t="n"/>
      <c r="F52" s="9" t="n"/>
      <c r="G52" s="10" t="n"/>
      <c r="H52" s="10" t="n"/>
      <c r="I52" s="10" t="n"/>
      <c r="J52" s="11" t="str">
        <f>IF(A52="","",TRIM(B52&amp;" "&amp;C52&amp;" "&amp;D52))</f>
        <v/>
      </c>
      <c r="K52" s="11" t="str">
        <f>IF(A52="","",IF(COUNTIF($A$5:$A$304,A52)&gt;1,"SKU repetido",""))</f>
        <v/>
      </c>
    </row>
    <row r="53">
      <c r="A53" s="8" t="n"/>
      <c r="B53" s="8" t="n"/>
      <c r="C53" s="8" t="n"/>
      <c r="D53" s="8" t="n"/>
      <c r="E53" s="8" t="n"/>
      <c r="F53" s="9" t="n"/>
      <c r="G53" s="10" t="n"/>
      <c r="H53" s="10" t="n"/>
      <c r="I53" s="10" t="n"/>
      <c r="J53" s="11" t="str">
        <f>IF(A53="","",TRIM(B53&amp;" "&amp;C53&amp;" "&amp;D53))</f>
        <v/>
      </c>
      <c r="K53" s="11" t="str">
        <f>IF(A53="","",IF(COUNTIF($A$5:$A$304,A53)&gt;1,"SKU repetido",""))</f>
        <v/>
      </c>
    </row>
    <row r="54">
      <c r="A54" s="8" t="n"/>
      <c r="B54" s="8" t="n"/>
      <c r="C54" s="8" t="n"/>
      <c r="D54" s="8" t="n"/>
      <c r="E54" s="8" t="n"/>
      <c r="F54" s="9" t="n"/>
      <c r="G54" s="10" t="n"/>
      <c r="H54" s="10" t="n"/>
      <c r="I54" s="10" t="n"/>
      <c r="J54" s="11" t="str">
        <f>IF(A54="","",TRIM(B54&amp;" "&amp;C54&amp;" "&amp;D54))</f>
        <v/>
      </c>
      <c r="K54" s="11" t="str">
        <f>IF(A54="","",IF(COUNTIF($A$5:$A$304,A54)&gt;1,"SKU repetido",""))</f>
        <v/>
      </c>
    </row>
    <row r="55">
      <c r="A55" s="8" t="n"/>
      <c r="B55" s="8" t="n"/>
      <c r="C55" s="8" t="n"/>
      <c r="D55" s="8" t="n"/>
      <c r="E55" s="8" t="n"/>
      <c r="F55" s="9" t="n"/>
      <c r="G55" s="10" t="n"/>
      <c r="H55" s="10" t="n"/>
      <c r="I55" s="10" t="n"/>
      <c r="J55" s="11" t="str">
        <f>IF(A55="","",TRIM(B55&amp;" "&amp;C55&amp;" "&amp;D55))</f>
        <v/>
      </c>
      <c r="K55" s="11" t="str">
        <f>IF(A55="","",IF(COUNTIF($A$5:$A$304,A55)&gt;1,"SKU repetido",""))</f>
        <v/>
      </c>
    </row>
    <row r="56">
      <c r="A56" s="8" t="n"/>
      <c r="B56" s="8" t="n"/>
      <c r="C56" s="8" t="n"/>
      <c r="D56" s="8" t="n"/>
      <c r="E56" s="8" t="n"/>
      <c r="F56" s="9" t="n"/>
      <c r="G56" s="10" t="n"/>
      <c r="H56" s="10" t="n"/>
      <c r="I56" s="10" t="n"/>
      <c r="J56" s="11" t="str">
        <f>IF(A56="","",TRIM(B56&amp;" "&amp;C56&amp;" "&amp;D56))</f>
        <v/>
      </c>
      <c r="K56" s="11" t="str">
        <f>IF(A56="","",IF(COUNTIF($A$5:$A$304,A56)&gt;1,"SKU repetido",""))</f>
        <v/>
      </c>
    </row>
    <row r="57">
      <c r="A57" s="8" t="n"/>
      <c r="B57" s="8" t="n"/>
      <c r="C57" s="8" t="n"/>
      <c r="D57" s="8" t="n"/>
      <c r="E57" s="8" t="n"/>
      <c r="F57" s="9" t="n"/>
      <c r="G57" s="10" t="n"/>
      <c r="H57" s="10" t="n"/>
      <c r="I57" s="10" t="n"/>
      <c r="J57" s="11" t="str">
        <f>IF(A57="","",TRIM(B57&amp;" "&amp;C57&amp;" "&amp;D57))</f>
        <v/>
      </c>
      <c r="K57" s="11" t="str">
        <f>IF(A57="","",IF(COUNTIF($A$5:$A$304,A57)&gt;1,"SKU repetido",""))</f>
        <v/>
      </c>
    </row>
    <row r="58">
      <c r="A58" s="8" t="n"/>
      <c r="B58" s="8" t="n"/>
      <c r="C58" s="8" t="n"/>
      <c r="D58" s="8" t="n"/>
      <c r="E58" s="8" t="n"/>
      <c r="F58" s="9" t="n"/>
      <c r="G58" s="10" t="n"/>
      <c r="H58" s="10" t="n"/>
      <c r="I58" s="10" t="n"/>
      <c r="J58" s="11" t="str">
        <f>IF(A58="","",TRIM(B58&amp;" "&amp;C58&amp;" "&amp;D58))</f>
        <v/>
      </c>
      <c r="K58" s="11" t="str">
        <f>IF(A58="","",IF(COUNTIF($A$5:$A$304,A58)&gt;1,"SKU repetido",""))</f>
        <v/>
      </c>
    </row>
    <row r="59">
      <c r="A59" s="8" t="n"/>
      <c r="B59" s="8" t="n"/>
      <c r="C59" s="8" t="n"/>
      <c r="D59" s="8" t="n"/>
      <c r="E59" s="8" t="n"/>
      <c r="F59" s="9" t="n"/>
      <c r="G59" s="10" t="n"/>
      <c r="H59" s="10" t="n"/>
      <c r="I59" s="10" t="n"/>
      <c r="J59" s="11" t="str">
        <f>IF(A59="","",TRIM(B59&amp;" "&amp;C59&amp;" "&amp;D59))</f>
        <v/>
      </c>
      <c r="K59" s="11" t="str">
        <f>IF(A59="","",IF(COUNTIF($A$5:$A$304,A59)&gt;1,"SKU repetido",""))</f>
        <v/>
      </c>
    </row>
    <row r="60">
      <c r="A60" s="8" t="n"/>
      <c r="B60" s="8" t="n"/>
      <c r="C60" s="8" t="n"/>
      <c r="D60" s="8" t="n"/>
      <c r="E60" s="8" t="n"/>
      <c r="F60" s="9" t="n"/>
      <c r="G60" s="10" t="n"/>
      <c r="H60" s="10" t="n"/>
      <c r="I60" s="10" t="n"/>
      <c r="J60" s="11" t="str">
        <f>IF(A60="","",TRIM(B60&amp;" "&amp;C60&amp;" "&amp;D60))</f>
        <v/>
      </c>
      <c r="K60" s="11" t="str">
        <f>IF(A60="","",IF(COUNTIF($A$5:$A$304,A60)&gt;1,"SKU repetido",""))</f>
        <v/>
      </c>
    </row>
    <row r="61">
      <c r="A61" s="8" t="n"/>
      <c r="B61" s="8" t="n"/>
      <c r="C61" s="8" t="n"/>
      <c r="D61" s="8" t="n"/>
      <c r="E61" s="8" t="n"/>
      <c r="F61" s="9" t="n"/>
      <c r="G61" s="10" t="n"/>
      <c r="H61" s="10" t="n"/>
      <c r="I61" s="10" t="n"/>
      <c r="J61" s="11" t="str">
        <f>IF(A61="","",TRIM(B61&amp;" "&amp;C61&amp;" "&amp;D61))</f>
        <v/>
      </c>
      <c r="K61" s="11" t="str">
        <f>IF(A61="","",IF(COUNTIF($A$5:$A$304,A61)&gt;1,"SKU repetido",""))</f>
        <v/>
      </c>
    </row>
    <row r="62">
      <c r="A62" s="8" t="n"/>
      <c r="B62" s="8" t="n"/>
      <c r="C62" s="8" t="n"/>
      <c r="D62" s="8" t="n"/>
      <c r="E62" s="8" t="n"/>
      <c r="F62" s="9" t="n"/>
      <c r="G62" s="10" t="n"/>
      <c r="H62" s="10" t="n"/>
      <c r="I62" s="10" t="n"/>
      <c r="J62" s="11" t="str">
        <f>IF(A62="","",TRIM(B62&amp;" "&amp;C62&amp;" "&amp;D62))</f>
        <v/>
      </c>
      <c r="K62" s="11" t="str">
        <f>IF(A62="","",IF(COUNTIF($A$5:$A$304,A62)&gt;1,"SKU repetido",""))</f>
        <v/>
      </c>
    </row>
    <row r="63">
      <c r="A63" s="8" t="n"/>
      <c r="B63" s="8" t="n"/>
      <c r="C63" s="8" t="n"/>
      <c r="D63" s="8" t="n"/>
      <c r="E63" s="8" t="n"/>
      <c r="F63" s="9" t="n"/>
      <c r="G63" s="10" t="n"/>
      <c r="H63" s="10" t="n"/>
      <c r="I63" s="10" t="n"/>
      <c r="J63" s="11" t="str">
        <f>IF(A63="","",TRIM(B63&amp;" "&amp;C63&amp;" "&amp;D63))</f>
        <v/>
      </c>
      <c r="K63" s="11" t="str">
        <f>IF(A63="","",IF(COUNTIF($A$5:$A$304,A63)&gt;1,"SKU repetido",""))</f>
        <v/>
      </c>
    </row>
    <row r="64">
      <c r="A64" s="8" t="n"/>
      <c r="B64" s="8" t="n"/>
      <c r="C64" s="8" t="n"/>
      <c r="D64" s="8" t="n"/>
      <c r="E64" s="8" t="n"/>
      <c r="F64" s="9" t="n"/>
      <c r="G64" s="10" t="n"/>
      <c r="H64" s="10" t="n"/>
      <c r="I64" s="10" t="n"/>
      <c r="J64" s="11" t="str">
        <f>IF(A64="","",TRIM(B64&amp;" "&amp;C64&amp;" "&amp;D64))</f>
        <v/>
      </c>
      <c r="K64" s="11" t="str">
        <f>IF(A64="","",IF(COUNTIF($A$5:$A$304,A64)&gt;1,"SKU repetido",""))</f>
        <v/>
      </c>
    </row>
    <row r="65">
      <c r="A65" s="8" t="n"/>
      <c r="B65" s="8" t="n"/>
      <c r="C65" s="8" t="n"/>
      <c r="D65" s="8" t="n"/>
      <c r="E65" s="8" t="n"/>
      <c r="F65" s="9" t="n"/>
      <c r="G65" s="10" t="n"/>
      <c r="H65" s="10" t="n"/>
      <c r="I65" s="10" t="n"/>
      <c r="J65" s="11" t="str">
        <f>IF(A65="","",TRIM(B65&amp;" "&amp;C65&amp;" "&amp;D65))</f>
        <v/>
      </c>
      <c r="K65" s="11" t="str">
        <f>IF(A65="","",IF(COUNTIF($A$5:$A$304,A65)&gt;1,"SKU repetido",""))</f>
        <v/>
      </c>
    </row>
    <row r="66">
      <c r="A66" s="8" t="n"/>
      <c r="B66" s="8" t="n"/>
      <c r="C66" s="8" t="n"/>
      <c r="D66" s="8" t="n"/>
      <c r="E66" s="8" t="n"/>
      <c r="F66" s="9" t="n"/>
      <c r="G66" s="10" t="n"/>
      <c r="H66" s="10" t="n"/>
      <c r="I66" s="10" t="n"/>
      <c r="J66" s="11" t="str">
        <f>IF(A66="","",TRIM(B66&amp;" "&amp;C66&amp;" "&amp;D66))</f>
        <v/>
      </c>
      <c r="K66" s="11" t="str">
        <f>IF(A66="","",IF(COUNTIF($A$5:$A$304,A66)&gt;1,"SKU repetido",""))</f>
        <v/>
      </c>
    </row>
    <row r="67">
      <c r="A67" s="8" t="n"/>
      <c r="B67" s="8" t="n"/>
      <c r="C67" s="8" t="n"/>
      <c r="D67" s="8" t="n"/>
      <c r="E67" s="8" t="n"/>
      <c r="F67" s="9" t="n"/>
      <c r="G67" s="10" t="n"/>
      <c r="H67" s="10" t="n"/>
      <c r="I67" s="10" t="n"/>
      <c r="J67" s="11" t="str">
        <f>IF(A67="","",TRIM(B67&amp;" "&amp;C67&amp;" "&amp;D67))</f>
        <v/>
      </c>
      <c r="K67" s="11" t="str">
        <f>IF(A67="","",IF(COUNTIF($A$5:$A$304,A67)&gt;1,"SKU repetido",""))</f>
        <v/>
      </c>
    </row>
    <row r="68">
      <c r="A68" s="8" t="n"/>
      <c r="B68" s="8" t="n"/>
      <c r="C68" s="8" t="n"/>
      <c r="D68" s="8" t="n"/>
      <c r="E68" s="8" t="n"/>
      <c r="F68" s="9" t="n"/>
      <c r="G68" s="10" t="n"/>
      <c r="H68" s="10" t="n"/>
      <c r="I68" s="10" t="n"/>
      <c r="J68" s="11" t="str">
        <f>IF(A68="","",TRIM(B68&amp;" "&amp;C68&amp;" "&amp;D68))</f>
        <v/>
      </c>
      <c r="K68" s="11" t="str">
        <f>IF(A68="","",IF(COUNTIF($A$5:$A$304,A68)&gt;1,"SKU repetido",""))</f>
        <v/>
      </c>
    </row>
    <row r="69">
      <c r="A69" s="8" t="n"/>
      <c r="B69" s="8" t="n"/>
      <c r="C69" s="8" t="n"/>
      <c r="D69" s="8" t="n"/>
      <c r="E69" s="8" t="n"/>
      <c r="F69" s="9" t="n"/>
      <c r="G69" s="10" t="n"/>
      <c r="H69" s="10" t="n"/>
      <c r="I69" s="10" t="n"/>
      <c r="J69" s="11" t="str">
        <f>IF(A69="","",TRIM(B69&amp;" "&amp;C69&amp;" "&amp;D69))</f>
        <v/>
      </c>
      <c r="K69" s="11" t="str">
        <f>IF(A69="","",IF(COUNTIF($A$5:$A$304,A69)&gt;1,"SKU repetido",""))</f>
        <v/>
      </c>
    </row>
    <row r="70">
      <c r="A70" s="8" t="n"/>
      <c r="B70" s="8" t="n"/>
      <c r="C70" s="8" t="n"/>
      <c r="D70" s="8" t="n"/>
      <c r="E70" s="8" t="n"/>
      <c r="F70" s="9" t="n"/>
      <c r="G70" s="10" t="n"/>
      <c r="H70" s="10" t="n"/>
      <c r="I70" s="10" t="n"/>
      <c r="J70" s="11" t="str">
        <f>IF(A70="","",TRIM(B70&amp;" "&amp;C70&amp;" "&amp;D70))</f>
        <v/>
      </c>
      <c r="K70" s="11" t="str">
        <f>IF(A70="","",IF(COUNTIF($A$5:$A$304,A70)&gt;1,"SKU repetido",""))</f>
        <v/>
      </c>
    </row>
    <row r="71">
      <c r="A71" s="8" t="n"/>
      <c r="B71" s="8" t="n"/>
      <c r="C71" s="8" t="n"/>
      <c r="D71" s="8" t="n"/>
      <c r="E71" s="8" t="n"/>
      <c r="F71" s="9" t="n"/>
      <c r="G71" s="10" t="n"/>
      <c r="H71" s="10" t="n"/>
      <c r="I71" s="10" t="n"/>
      <c r="J71" s="11" t="str">
        <f>IF(A71="","",TRIM(B71&amp;" "&amp;C71&amp;" "&amp;D71))</f>
        <v/>
      </c>
      <c r="K71" s="11" t="str">
        <f>IF(A71="","",IF(COUNTIF($A$5:$A$304,A71)&gt;1,"SKU repetido",""))</f>
        <v/>
      </c>
    </row>
    <row r="72">
      <c r="A72" s="8" t="n"/>
      <c r="B72" s="8" t="n"/>
      <c r="C72" s="8" t="n"/>
      <c r="D72" s="8" t="n"/>
      <c r="E72" s="8" t="n"/>
      <c r="F72" s="9" t="n"/>
      <c r="G72" s="10" t="n"/>
      <c r="H72" s="10" t="n"/>
      <c r="I72" s="10" t="n"/>
      <c r="J72" s="11" t="str">
        <f>IF(A72="","",TRIM(B72&amp;" "&amp;C72&amp;" "&amp;D72))</f>
        <v/>
      </c>
      <c r="K72" s="11" t="str">
        <f>IF(A72="","",IF(COUNTIF($A$5:$A$304,A72)&gt;1,"SKU repetido",""))</f>
        <v/>
      </c>
    </row>
    <row r="73">
      <c r="A73" s="8" t="n"/>
      <c r="B73" s="8" t="n"/>
      <c r="C73" s="8" t="n"/>
      <c r="D73" s="8" t="n"/>
      <c r="E73" s="8" t="n"/>
      <c r="F73" s="9" t="n"/>
      <c r="G73" s="10" t="n"/>
      <c r="H73" s="10" t="n"/>
      <c r="I73" s="10" t="n"/>
      <c r="J73" s="11" t="str">
        <f>IF(A73="","",TRIM(B73&amp;" "&amp;C73&amp;" "&amp;D73))</f>
        <v/>
      </c>
      <c r="K73" s="11" t="str">
        <f>IF(A73="","",IF(COUNTIF($A$5:$A$304,A73)&gt;1,"SKU repetido",""))</f>
        <v/>
      </c>
    </row>
    <row r="74">
      <c r="A74" s="8" t="n"/>
      <c r="B74" s="8" t="n"/>
      <c r="C74" s="8" t="n"/>
      <c r="D74" s="8" t="n"/>
      <c r="E74" s="8" t="n"/>
      <c r="F74" s="9" t="n"/>
      <c r="G74" s="10" t="n"/>
      <c r="H74" s="10" t="n"/>
      <c r="I74" s="10" t="n"/>
      <c r="J74" s="11" t="str">
        <f>IF(A74="","",TRIM(B74&amp;" "&amp;C74&amp;" "&amp;D74))</f>
        <v/>
      </c>
      <c r="K74" s="11" t="str">
        <f>IF(A74="","",IF(COUNTIF($A$5:$A$304,A74)&gt;1,"SKU repetido",""))</f>
        <v/>
      </c>
    </row>
    <row r="75">
      <c r="A75" s="8" t="n"/>
      <c r="B75" s="8" t="n"/>
      <c r="C75" s="8" t="n"/>
      <c r="D75" s="8" t="n"/>
      <c r="E75" s="8" t="n"/>
      <c r="F75" s="9" t="n"/>
      <c r="G75" s="10" t="n"/>
      <c r="H75" s="10" t="n"/>
      <c r="I75" s="10" t="n"/>
      <c r="J75" s="11" t="str">
        <f>IF(A75="","",TRIM(B75&amp;" "&amp;C75&amp;" "&amp;D75))</f>
        <v/>
      </c>
      <c r="K75" s="11" t="str">
        <f>IF(A75="","",IF(COUNTIF($A$5:$A$304,A75)&gt;1,"SKU repetido",""))</f>
        <v/>
      </c>
    </row>
    <row r="76">
      <c r="A76" s="8" t="n"/>
      <c r="B76" s="8" t="n"/>
      <c r="C76" s="8" t="n"/>
      <c r="D76" s="8" t="n"/>
      <c r="E76" s="8" t="n"/>
      <c r="F76" s="9" t="n"/>
      <c r="G76" s="10" t="n"/>
      <c r="H76" s="10" t="n"/>
      <c r="I76" s="10" t="n"/>
      <c r="J76" s="11" t="str">
        <f>IF(A76="","",TRIM(B76&amp;" "&amp;C76&amp;" "&amp;D76))</f>
        <v/>
      </c>
      <c r="K76" s="11" t="str">
        <f>IF(A76="","",IF(COUNTIF($A$5:$A$304,A76)&gt;1,"SKU repetido",""))</f>
        <v/>
      </c>
    </row>
    <row r="77">
      <c r="A77" s="8" t="n"/>
      <c r="B77" s="8" t="n"/>
      <c r="C77" s="8" t="n"/>
      <c r="D77" s="8" t="n"/>
      <c r="E77" s="8" t="n"/>
      <c r="F77" s="9" t="n"/>
      <c r="G77" s="10" t="n"/>
      <c r="H77" s="10" t="n"/>
      <c r="I77" s="10" t="n"/>
      <c r="J77" s="11" t="str">
        <f>IF(A77="","",TRIM(B77&amp;" "&amp;C77&amp;" "&amp;D77))</f>
        <v/>
      </c>
      <c r="K77" s="11" t="str">
        <f>IF(A77="","",IF(COUNTIF($A$5:$A$304,A77)&gt;1,"SKU repetido",""))</f>
        <v/>
      </c>
    </row>
    <row r="78">
      <c r="A78" s="8" t="n"/>
      <c r="B78" s="8" t="n"/>
      <c r="C78" s="8" t="n"/>
      <c r="D78" s="8" t="n"/>
      <c r="E78" s="8" t="n"/>
      <c r="F78" s="9" t="n"/>
      <c r="G78" s="10" t="n"/>
      <c r="H78" s="10" t="n"/>
      <c r="I78" s="10" t="n"/>
      <c r="J78" s="11" t="str">
        <f>IF(A78="","",TRIM(B78&amp;" "&amp;C78&amp;" "&amp;D78))</f>
        <v/>
      </c>
      <c r="K78" s="11" t="str">
        <f>IF(A78="","",IF(COUNTIF($A$5:$A$304,A78)&gt;1,"SKU repetido",""))</f>
        <v/>
      </c>
    </row>
    <row r="79">
      <c r="A79" s="8" t="n"/>
      <c r="B79" s="8" t="n"/>
      <c r="C79" s="8" t="n"/>
      <c r="D79" s="8" t="n"/>
      <c r="E79" s="8" t="n"/>
      <c r="F79" s="9" t="n"/>
      <c r="G79" s="10" t="n"/>
      <c r="H79" s="10" t="n"/>
      <c r="I79" s="10" t="n"/>
      <c r="J79" s="11" t="str">
        <f>IF(A79="","",TRIM(B79&amp;" "&amp;C79&amp;" "&amp;D79))</f>
        <v/>
      </c>
      <c r="K79" s="11" t="str">
        <f>IF(A79="","",IF(COUNTIF($A$5:$A$304,A79)&gt;1,"SKU repetido",""))</f>
        <v/>
      </c>
    </row>
    <row r="80">
      <c r="A80" s="8" t="n"/>
      <c r="B80" s="8" t="n"/>
      <c r="C80" s="8" t="n"/>
      <c r="D80" s="8" t="n"/>
      <c r="E80" s="8" t="n"/>
      <c r="F80" s="9" t="n"/>
      <c r="G80" s="10" t="n"/>
      <c r="H80" s="10" t="n"/>
      <c r="I80" s="10" t="n"/>
      <c r="J80" s="11" t="str">
        <f>IF(A80="","",TRIM(B80&amp;" "&amp;C80&amp;" "&amp;D80))</f>
        <v/>
      </c>
      <c r="K80" s="11" t="str">
        <f>IF(A80="","",IF(COUNTIF($A$5:$A$304,A80)&gt;1,"SKU repetido",""))</f>
        <v/>
      </c>
    </row>
    <row r="81">
      <c r="A81" s="8" t="n"/>
      <c r="B81" s="8" t="n"/>
      <c r="C81" s="8" t="n"/>
      <c r="D81" s="8" t="n"/>
      <c r="E81" s="8" t="n"/>
      <c r="F81" s="9" t="n"/>
      <c r="G81" s="10" t="n"/>
      <c r="H81" s="10" t="n"/>
      <c r="I81" s="10" t="n"/>
      <c r="J81" s="11" t="str">
        <f>IF(A81="","",TRIM(B81&amp;" "&amp;C81&amp;" "&amp;D81))</f>
        <v/>
      </c>
      <c r="K81" s="11" t="str">
        <f>IF(A81="","",IF(COUNTIF($A$5:$A$304,A81)&gt;1,"SKU repetido",""))</f>
        <v/>
      </c>
    </row>
    <row r="82">
      <c r="A82" s="8" t="n"/>
      <c r="B82" s="8" t="n"/>
      <c r="C82" s="8" t="n"/>
      <c r="D82" s="8" t="n"/>
      <c r="E82" s="8" t="n"/>
      <c r="F82" s="9" t="n"/>
      <c r="G82" s="10" t="n"/>
      <c r="H82" s="10" t="n"/>
      <c r="I82" s="10" t="n"/>
      <c r="J82" s="11" t="str">
        <f>IF(A82="","",TRIM(B82&amp;" "&amp;C82&amp;" "&amp;D82))</f>
        <v/>
      </c>
      <c r="K82" s="11" t="str">
        <f>IF(A82="","",IF(COUNTIF($A$5:$A$304,A82)&gt;1,"SKU repetido",""))</f>
        <v/>
      </c>
    </row>
    <row r="83">
      <c r="A83" s="8" t="n"/>
      <c r="B83" s="8" t="n"/>
      <c r="C83" s="8" t="n"/>
      <c r="D83" s="8" t="n"/>
      <c r="E83" s="8" t="n"/>
      <c r="F83" s="9" t="n"/>
      <c r="G83" s="10" t="n"/>
      <c r="H83" s="10" t="n"/>
      <c r="I83" s="10" t="n"/>
      <c r="J83" s="11" t="str">
        <f>IF(A83="","",TRIM(B83&amp;" "&amp;C83&amp;" "&amp;D83))</f>
        <v/>
      </c>
      <c r="K83" s="11" t="str">
        <f>IF(A83="","",IF(COUNTIF($A$5:$A$304,A83)&gt;1,"SKU repetido",""))</f>
        <v/>
      </c>
    </row>
    <row r="84">
      <c r="A84" s="8" t="n"/>
      <c r="B84" s="8" t="n"/>
      <c r="C84" s="8" t="n"/>
      <c r="D84" s="8" t="n"/>
      <c r="E84" s="8" t="n"/>
      <c r="F84" s="9" t="n"/>
      <c r="G84" s="10" t="n"/>
      <c r="H84" s="10" t="n"/>
      <c r="I84" s="10" t="n"/>
      <c r="J84" s="11" t="str">
        <f>IF(A84="","",TRIM(B84&amp;" "&amp;C84&amp;" "&amp;D84))</f>
        <v/>
      </c>
      <c r="K84" s="11" t="str">
        <f>IF(A84="","",IF(COUNTIF($A$5:$A$304,A84)&gt;1,"SKU repetido",""))</f>
        <v/>
      </c>
    </row>
    <row r="85">
      <c r="A85" s="8" t="n"/>
      <c r="B85" s="8" t="n"/>
      <c r="C85" s="8" t="n"/>
      <c r="D85" s="8" t="n"/>
      <c r="E85" s="8" t="n"/>
      <c r="F85" s="9" t="n"/>
      <c r="G85" s="10" t="n"/>
      <c r="H85" s="10" t="n"/>
      <c r="I85" s="10" t="n"/>
      <c r="J85" s="11" t="str">
        <f>IF(A85="","",TRIM(B85&amp;" "&amp;C85&amp;" "&amp;D85))</f>
        <v/>
      </c>
      <c r="K85" s="11" t="str">
        <f>IF(A85="","",IF(COUNTIF($A$5:$A$304,A85)&gt;1,"SKU repetido",""))</f>
        <v/>
      </c>
    </row>
    <row r="86">
      <c r="A86" s="8" t="n"/>
      <c r="B86" s="8" t="n"/>
      <c r="C86" s="8" t="n"/>
      <c r="D86" s="8" t="n"/>
      <c r="E86" s="8" t="n"/>
      <c r="F86" s="9" t="n"/>
      <c r="G86" s="10" t="n"/>
      <c r="H86" s="10" t="n"/>
      <c r="I86" s="10" t="n"/>
      <c r="J86" s="11" t="str">
        <f>IF(A86="","",TRIM(B86&amp;" "&amp;C86&amp;" "&amp;D86))</f>
        <v/>
      </c>
      <c r="K86" s="11" t="str">
        <f>IF(A86="","",IF(COUNTIF($A$5:$A$304,A86)&gt;1,"SKU repetido",""))</f>
        <v/>
      </c>
    </row>
    <row r="87">
      <c r="A87" s="8" t="n"/>
      <c r="B87" s="8" t="n"/>
      <c r="C87" s="8" t="n"/>
      <c r="D87" s="8" t="n"/>
      <c r="E87" s="8" t="n"/>
      <c r="F87" s="9" t="n"/>
      <c r="G87" s="10" t="n"/>
      <c r="H87" s="10" t="n"/>
      <c r="I87" s="10" t="n"/>
      <c r="J87" s="11" t="str">
        <f>IF(A87="","",TRIM(B87&amp;" "&amp;C87&amp;" "&amp;D87))</f>
        <v/>
      </c>
      <c r="K87" s="11" t="str">
        <f>IF(A87="","",IF(COUNTIF($A$5:$A$304,A87)&gt;1,"SKU repetido",""))</f>
        <v/>
      </c>
    </row>
    <row r="88">
      <c r="A88" s="8" t="n"/>
      <c r="B88" s="8" t="n"/>
      <c r="C88" s="8" t="n"/>
      <c r="D88" s="8" t="n"/>
      <c r="E88" s="8" t="n"/>
      <c r="F88" s="9" t="n"/>
      <c r="G88" s="10" t="n"/>
      <c r="H88" s="10" t="n"/>
      <c r="I88" s="10" t="n"/>
      <c r="J88" s="11" t="str">
        <f>IF(A88="","",TRIM(B88&amp;" "&amp;C88&amp;" "&amp;D88))</f>
        <v/>
      </c>
      <c r="K88" s="11" t="str">
        <f>IF(A88="","",IF(COUNTIF($A$5:$A$304,A88)&gt;1,"SKU repetido",""))</f>
        <v/>
      </c>
    </row>
    <row r="89">
      <c r="A89" s="8" t="n"/>
      <c r="B89" s="8" t="n"/>
      <c r="C89" s="8" t="n"/>
      <c r="D89" s="8" t="n"/>
      <c r="E89" s="8" t="n"/>
      <c r="F89" s="9" t="n"/>
      <c r="G89" s="10" t="n"/>
      <c r="H89" s="10" t="n"/>
      <c r="I89" s="10" t="n"/>
      <c r="J89" s="11" t="str">
        <f>IF(A89="","",TRIM(B89&amp;" "&amp;C89&amp;" "&amp;D89))</f>
        <v/>
      </c>
      <c r="K89" s="11" t="str">
        <f>IF(A89="","",IF(COUNTIF($A$5:$A$304,A89)&gt;1,"SKU repetido",""))</f>
        <v/>
      </c>
    </row>
    <row r="90">
      <c r="A90" s="8" t="n"/>
      <c r="B90" s="8" t="n"/>
      <c r="C90" s="8" t="n"/>
      <c r="D90" s="8" t="n"/>
      <c r="E90" s="8" t="n"/>
      <c r="F90" s="9" t="n"/>
      <c r="G90" s="10" t="n"/>
      <c r="H90" s="10" t="n"/>
      <c r="I90" s="10" t="n"/>
      <c r="J90" s="11" t="str">
        <f>IF(A90="","",TRIM(B90&amp;" "&amp;C90&amp;" "&amp;D90))</f>
        <v/>
      </c>
      <c r="K90" s="11" t="str">
        <f>IF(A90="","",IF(COUNTIF($A$5:$A$304,A90)&gt;1,"SKU repetido",""))</f>
        <v/>
      </c>
    </row>
    <row r="91">
      <c r="A91" s="8" t="n"/>
      <c r="B91" s="8" t="n"/>
      <c r="C91" s="8" t="n"/>
      <c r="D91" s="8" t="n"/>
      <c r="E91" s="8" t="n"/>
      <c r="F91" s="9" t="n"/>
      <c r="G91" s="10" t="n"/>
      <c r="H91" s="10" t="n"/>
      <c r="I91" s="10" t="n"/>
      <c r="J91" s="11" t="str">
        <f>IF(A91="","",TRIM(B91&amp;" "&amp;C91&amp;" "&amp;D91))</f>
        <v/>
      </c>
      <c r="K91" s="11" t="str">
        <f>IF(A91="","",IF(COUNTIF($A$5:$A$304,A91)&gt;1,"SKU repetido",""))</f>
        <v/>
      </c>
    </row>
    <row r="92">
      <c r="A92" s="8" t="n"/>
      <c r="B92" s="8" t="n"/>
      <c r="C92" s="8" t="n"/>
      <c r="D92" s="8" t="n"/>
      <c r="E92" s="8" t="n"/>
      <c r="F92" s="9" t="n"/>
      <c r="G92" s="10" t="n"/>
      <c r="H92" s="10" t="n"/>
      <c r="I92" s="10" t="n"/>
      <c r="J92" s="11" t="str">
        <f>IF(A92="","",TRIM(B92&amp;" "&amp;C92&amp;" "&amp;D92))</f>
        <v/>
      </c>
      <c r="K92" s="11" t="str">
        <f>IF(A92="","",IF(COUNTIF($A$5:$A$304,A92)&gt;1,"SKU repetido",""))</f>
        <v/>
      </c>
    </row>
    <row r="93">
      <c r="A93" s="8" t="n"/>
      <c r="B93" s="8" t="n"/>
      <c r="C93" s="8" t="n"/>
      <c r="D93" s="8" t="n"/>
      <c r="E93" s="8" t="n"/>
      <c r="F93" s="9" t="n"/>
      <c r="G93" s="10" t="n"/>
      <c r="H93" s="10" t="n"/>
      <c r="I93" s="10" t="n"/>
      <c r="J93" s="11" t="str">
        <f>IF(A93="","",TRIM(B93&amp;" "&amp;C93&amp;" "&amp;D93))</f>
        <v/>
      </c>
      <c r="K93" s="11" t="str">
        <f>IF(A93="","",IF(COUNTIF($A$5:$A$304,A93)&gt;1,"SKU repetido",""))</f>
        <v/>
      </c>
    </row>
    <row r="94">
      <c r="A94" s="8" t="n"/>
      <c r="B94" s="8" t="n"/>
      <c r="C94" s="8" t="n"/>
      <c r="D94" s="8" t="n"/>
      <c r="E94" s="8" t="n"/>
      <c r="F94" s="9" t="n"/>
      <c r="G94" s="10" t="n"/>
      <c r="H94" s="10" t="n"/>
      <c r="I94" s="10" t="n"/>
      <c r="J94" s="11" t="str">
        <f>IF(A94="","",TRIM(B94&amp;" "&amp;C94&amp;" "&amp;D94))</f>
        <v/>
      </c>
      <c r="K94" s="11" t="str">
        <f>IF(A94="","",IF(COUNTIF($A$5:$A$304,A94)&gt;1,"SKU repetido",""))</f>
        <v/>
      </c>
    </row>
    <row r="95">
      <c r="A95" s="8" t="n"/>
      <c r="B95" s="8" t="n"/>
      <c r="C95" s="8" t="n"/>
      <c r="D95" s="8" t="n"/>
      <c r="E95" s="8" t="n"/>
      <c r="F95" s="9" t="n"/>
      <c r="G95" s="10" t="n"/>
      <c r="H95" s="10" t="n"/>
      <c r="I95" s="10" t="n"/>
      <c r="J95" s="11" t="str">
        <f>IF(A95="","",TRIM(B95&amp;" "&amp;C95&amp;" "&amp;D95))</f>
        <v/>
      </c>
      <c r="K95" s="11" t="str">
        <f>IF(A95="","",IF(COUNTIF($A$5:$A$304,A95)&gt;1,"SKU repetido",""))</f>
        <v/>
      </c>
    </row>
    <row r="96">
      <c r="A96" s="8" t="n"/>
      <c r="B96" s="8" t="n"/>
      <c r="C96" s="8" t="n"/>
      <c r="D96" s="8" t="n"/>
      <c r="E96" s="8" t="n"/>
      <c r="F96" s="9" t="n"/>
      <c r="G96" s="10" t="n"/>
      <c r="H96" s="10" t="n"/>
      <c r="I96" s="10" t="n"/>
      <c r="J96" s="11" t="str">
        <f>IF(A96="","",TRIM(B96&amp;" "&amp;C96&amp;" "&amp;D96))</f>
        <v/>
      </c>
      <c r="K96" s="11" t="str">
        <f>IF(A96="","",IF(COUNTIF($A$5:$A$304,A96)&gt;1,"SKU repetido",""))</f>
        <v/>
      </c>
    </row>
    <row r="97">
      <c r="A97" s="8" t="n"/>
      <c r="B97" s="8" t="n"/>
      <c r="C97" s="8" t="n"/>
      <c r="D97" s="8" t="n"/>
      <c r="E97" s="8" t="n"/>
      <c r="F97" s="9" t="n"/>
      <c r="G97" s="10" t="n"/>
      <c r="H97" s="10" t="n"/>
      <c r="I97" s="10" t="n"/>
      <c r="J97" s="11" t="str">
        <f>IF(A97="","",TRIM(B97&amp;" "&amp;C97&amp;" "&amp;D97))</f>
        <v/>
      </c>
      <c r="K97" s="11" t="str">
        <f>IF(A97="","",IF(COUNTIF($A$5:$A$304,A97)&gt;1,"SKU repetido",""))</f>
        <v/>
      </c>
    </row>
    <row r="98">
      <c r="A98" s="8" t="n"/>
      <c r="B98" s="8" t="n"/>
      <c r="C98" s="8" t="n"/>
      <c r="D98" s="8" t="n"/>
      <c r="E98" s="8" t="n"/>
      <c r="F98" s="9" t="n"/>
      <c r="G98" s="10" t="n"/>
      <c r="H98" s="10" t="n"/>
      <c r="I98" s="10" t="n"/>
      <c r="J98" s="11" t="str">
        <f>IF(A98="","",TRIM(B98&amp;" "&amp;C98&amp;" "&amp;D98))</f>
        <v/>
      </c>
      <c r="K98" s="11" t="str">
        <f>IF(A98="","",IF(COUNTIF($A$5:$A$304,A98)&gt;1,"SKU repetido",""))</f>
        <v/>
      </c>
    </row>
    <row r="99">
      <c r="A99" s="8" t="n"/>
      <c r="B99" s="8" t="n"/>
      <c r="C99" s="8" t="n"/>
      <c r="D99" s="8" t="n"/>
      <c r="E99" s="8" t="n"/>
      <c r="F99" s="9" t="n"/>
      <c r="G99" s="10" t="n"/>
      <c r="H99" s="10" t="n"/>
      <c r="I99" s="10" t="n"/>
      <c r="J99" s="11" t="str">
        <f>IF(A99="","",TRIM(B99&amp;" "&amp;C99&amp;" "&amp;D99))</f>
        <v/>
      </c>
      <c r="K99" s="11" t="str">
        <f>IF(A99="","",IF(COUNTIF($A$5:$A$304,A99)&gt;1,"SKU repetido",""))</f>
        <v/>
      </c>
    </row>
    <row r="100">
      <c r="A100" s="8" t="n"/>
      <c r="B100" s="8" t="n"/>
      <c r="C100" s="8" t="n"/>
      <c r="D100" s="8" t="n"/>
      <c r="E100" s="8" t="n"/>
      <c r="F100" s="9" t="n"/>
      <c r="G100" s="10" t="n"/>
      <c r="H100" s="10" t="n"/>
      <c r="I100" s="10" t="n"/>
      <c r="J100" s="11" t="str">
        <f>IF(A100="","",TRIM(B100&amp;" "&amp;C100&amp;" "&amp;D100))</f>
        <v/>
      </c>
      <c r="K100" s="11" t="str">
        <f>IF(A100="","",IF(COUNTIF($A$5:$A$304,A100)&gt;1,"SKU repetido",""))</f>
        <v/>
      </c>
    </row>
    <row r="101">
      <c r="A101" s="8" t="n"/>
      <c r="B101" s="8" t="n"/>
      <c r="C101" s="8" t="n"/>
      <c r="D101" s="8" t="n"/>
      <c r="E101" s="8" t="n"/>
      <c r="F101" s="9" t="n"/>
      <c r="G101" s="10" t="n"/>
      <c r="H101" s="10" t="n"/>
      <c r="I101" s="10" t="n"/>
      <c r="J101" s="11" t="str">
        <f>IF(A101="","",TRIM(B101&amp;" "&amp;C101&amp;" "&amp;D101))</f>
        <v/>
      </c>
      <c r="K101" s="11" t="str">
        <f>IF(A101="","",IF(COUNTIF($A$5:$A$304,A101)&gt;1,"SKU repetido",""))</f>
        <v/>
      </c>
    </row>
    <row r="102">
      <c r="A102" s="8" t="n"/>
      <c r="B102" s="8" t="n"/>
      <c r="C102" s="8" t="n"/>
      <c r="D102" s="8" t="n"/>
      <c r="E102" s="8" t="n"/>
      <c r="F102" s="9" t="n"/>
      <c r="G102" s="10" t="n"/>
      <c r="H102" s="10" t="n"/>
      <c r="I102" s="10" t="n"/>
      <c r="J102" s="11" t="str">
        <f>IF(A102="","",TRIM(B102&amp;" "&amp;C102&amp;" "&amp;D102))</f>
        <v/>
      </c>
      <c r="K102" s="11" t="str">
        <f>IF(A102="","",IF(COUNTIF($A$5:$A$304,A102)&gt;1,"SKU repetido",""))</f>
        <v/>
      </c>
    </row>
    <row r="103">
      <c r="A103" s="8" t="n"/>
      <c r="B103" s="8" t="n"/>
      <c r="C103" s="8" t="n"/>
      <c r="D103" s="8" t="n"/>
      <c r="E103" s="8" t="n"/>
      <c r="F103" s="9" t="n"/>
      <c r="G103" s="10" t="n"/>
      <c r="H103" s="10" t="n"/>
      <c r="I103" s="10" t="n"/>
      <c r="J103" s="11" t="str">
        <f>IF(A103="","",TRIM(B103&amp;" "&amp;C103&amp;" "&amp;D103))</f>
        <v/>
      </c>
      <c r="K103" s="11" t="str">
        <f>IF(A103="","",IF(COUNTIF($A$5:$A$304,A103)&gt;1,"SKU repetido",""))</f>
        <v/>
      </c>
    </row>
    <row r="104">
      <c r="A104" s="8" t="n"/>
      <c r="B104" s="8" t="n"/>
      <c r="C104" s="8" t="n"/>
      <c r="D104" s="8" t="n"/>
      <c r="E104" s="8" t="n"/>
      <c r="F104" s="9" t="n"/>
      <c r="G104" s="10" t="n"/>
      <c r="H104" s="10" t="n"/>
      <c r="I104" s="10" t="n"/>
      <c r="J104" s="11" t="str">
        <f>IF(A104="","",TRIM(B104&amp;" "&amp;C104&amp;" "&amp;D104))</f>
        <v/>
      </c>
      <c r="K104" s="11" t="str">
        <f>IF(A104="","",IF(COUNTIF($A$5:$A$304,A104)&gt;1,"SKU repetido",""))</f>
        <v/>
      </c>
    </row>
    <row r="105">
      <c r="A105" s="8" t="n"/>
      <c r="B105" s="8" t="n"/>
      <c r="C105" s="8" t="n"/>
      <c r="D105" s="8" t="n"/>
      <c r="E105" s="8" t="n"/>
      <c r="F105" s="9" t="n"/>
      <c r="G105" s="10" t="n"/>
      <c r="H105" s="10" t="n"/>
      <c r="I105" s="10" t="n"/>
      <c r="J105" s="11" t="str">
        <f>IF(A105="","",TRIM(B105&amp;" "&amp;C105&amp;" "&amp;D105))</f>
        <v/>
      </c>
      <c r="K105" s="11" t="str">
        <f>IF(A105="","",IF(COUNTIF($A$5:$A$304,A105)&gt;1,"SKU repetido",""))</f>
        <v/>
      </c>
    </row>
    <row r="106">
      <c r="A106" s="8" t="n"/>
      <c r="B106" s="8" t="n"/>
      <c r="C106" s="8" t="n"/>
      <c r="D106" s="8" t="n"/>
      <c r="E106" s="8" t="n"/>
      <c r="F106" s="9" t="n"/>
      <c r="G106" s="10" t="n"/>
      <c r="H106" s="10" t="n"/>
      <c r="I106" s="10" t="n"/>
      <c r="J106" s="11" t="str">
        <f>IF(A106="","",TRIM(B106&amp;" "&amp;C106&amp;" "&amp;D106))</f>
        <v/>
      </c>
      <c r="K106" s="11" t="str">
        <f>IF(A106="","",IF(COUNTIF($A$5:$A$304,A106)&gt;1,"SKU repetido",""))</f>
        <v/>
      </c>
    </row>
    <row r="107">
      <c r="A107" s="8" t="n"/>
      <c r="B107" s="8" t="n"/>
      <c r="C107" s="8" t="n"/>
      <c r="D107" s="8" t="n"/>
      <c r="E107" s="8" t="n"/>
      <c r="F107" s="9" t="n"/>
      <c r="G107" s="10" t="n"/>
      <c r="H107" s="10" t="n"/>
      <c r="I107" s="10" t="n"/>
      <c r="J107" s="11" t="str">
        <f>IF(A107="","",TRIM(B107&amp;" "&amp;C107&amp;" "&amp;D107))</f>
        <v/>
      </c>
      <c r="K107" s="11" t="str">
        <f>IF(A107="","",IF(COUNTIF($A$5:$A$304,A107)&gt;1,"SKU repetido",""))</f>
        <v/>
      </c>
    </row>
    <row r="108">
      <c r="A108" s="8" t="n"/>
      <c r="B108" s="8" t="n"/>
      <c r="C108" s="8" t="n"/>
      <c r="D108" s="8" t="n"/>
      <c r="E108" s="8" t="n"/>
      <c r="F108" s="9" t="n"/>
      <c r="G108" s="10" t="n"/>
      <c r="H108" s="10" t="n"/>
      <c r="I108" s="10" t="n"/>
      <c r="J108" s="11" t="str">
        <f>IF(A108="","",TRIM(B108&amp;" "&amp;C108&amp;" "&amp;D108))</f>
        <v/>
      </c>
      <c r="K108" s="11" t="str">
        <f>IF(A108="","",IF(COUNTIF($A$5:$A$304,A108)&gt;1,"SKU repetido",""))</f>
        <v/>
      </c>
    </row>
    <row r="109">
      <c r="A109" s="8" t="n"/>
      <c r="B109" s="8" t="n"/>
      <c r="C109" s="8" t="n"/>
      <c r="D109" s="8" t="n"/>
      <c r="E109" s="8" t="n"/>
      <c r="F109" s="9" t="n"/>
      <c r="G109" s="10" t="n"/>
      <c r="H109" s="10" t="n"/>
      <c r="I109" s="10" t="n"/>
      <c r="J109" s="11" t="str">
        <f>IF(A109="","",TRIM(B109&amp;" "&amp;C109&amp;" "&amp;D109))</f>
        <v/>
      </c>
      <c r="K109" s="11" t="str">
        <f>IF(A109="","",IF(COUNTIF($A$5:$A$304,A109)&gt;1,"SKU repetido",""))</f>
        <v/>
      </c>
    </row>
    <row r="110">
      <c r="A110" s="8" t="n"/>
      <c r="B110" s="8" t="n"/>
      <c r="C110" s="8" t="n"/>
      <c r="D110" s="8" t="n"/>
      <c r="E110" s="8" t="n"/>
      <c r="F110" s="9" t="n"/>
      <c r="G110" s="10" t="n"/>
      <c r="H110" s="10" t="n"/>
      <c r="I110" s="10" t="n"/>
      <c r="J110" s="11" t="str">
        <f>IF(A110="","",TRIM(B110&amp;" "&amp;C110&amp;" "&amp;D110))</f>
        <v/>
      </c>
      <c r="K110" s="11" t="str">
        <f>IF(A110="","",IF(COUNTIF($A$5:$A$304,A110)&gt;1,"SKU repetido",""))</f>
        <v/>
      </c>
    </row>
    <row r="111">
      <c r="A111" s="8" t="n"/>
      <c r="B111" s="8" t="n"/>
      <c r="C111" s="8" t="n"/>
      <c r="D111" s="8" t="n"/>
      <c r="E111" s="8" t="n"/>
      <c r="F111" s="9" t="n"/>
      <c r="G111" s="10" t="n"/>
      <c r="H111" s="10" t="n"/>
      <c r="I111" s="10" t="n"/>
      <c r="J111" s="11" t="str">
        <f>IF(A111="","",TRIM(B111&amp;" "&amp;C111&amp;" "&amp;D111))</f>
        <v/>
      </c>
      <c r="K111" s="11" t="str">
        <f>IF(A111="","",IF(COUNTIF($A$5:$A$304,A111)&gt;1,"SKU repetido",""))</f>
        <v/>
      </c>
    </row>
    <row r="112">
      <c r="A112" s="8" t="n"/>
      <c r="B112" s="8" t="n"/>
      <c r="C112" s="8" t="n"/>
      <c r="D112" s="8" t="n"/>
      <c r="E112" s="8" t="n"/>
      <c r="F112" s="9" t="n"/>
      <c r="G112" s="10" t="n"/>
      <c r="H112" s="10" t="n"/>
      <c r="I112" s="10" t="n"/>
      <c r="J112" s="11" t="str">
        <f>IF(A112="","",TRIM(B112&amp;" "&amp;C112&amp;" "&amp;D112))</f>
        <v/>
      </c>
      <c r="K112" s="11" t="str">
        <f>IF(A112="","",IF(COUNTIF($A$5:$A$304,A112)&gt;1,"SKU repetido",""))</f>
        <v/>
      </c>
    </row>
    <row r="113">
      <c r="A113" s="8" t="n"/>
      <c r="B113" s="8" t="n"/>
      <c r="C113" s="8" t="n"/>
      <c r="D113" s="8" t="n"/>
      <c r="E113" s="8" t="n"/>
      <c r="F113" s="9" t="n"/>
      <c r="G113" s="10" t="n"/>
      <c r="H113" s="10" t="n"/>
      <c r="I113" s="10" t="n"/>
      <c r="J113" s="11" t="str">
        <f>IF(A113="","",TRIM(B113&amp;" "&amp;C113&amp;" "&amp;D113))</f>
        <v/>
      </c>
      <c r="K113" s="11" t="str">
        <f>IF(A113="","",IF(COUNTIF($A$5:$A$304,A113)&gt;1,"SKU repetido",""))</f>
        <v/>
      </c>
    </row>
    <row r="114">
      <c r="A114" s="8" t="n"/>
      <c r="B114" s="8" t="n"/>
      <c r="C114" s="8" t="n"/>
      <c r="D114" s="8" t="n"/>
      <c r="E114" s="8" t="n"/>
      <c r="F114" s="9" t="n"/>
      <c r="G114" s="10" t="n"/>
      <c r="H114" s="10" t="n"/>
      <c r="I114" s="10" t="n"/>
      <c r="J114" s="11" t="str">
        <f>IF(A114="","",TRIM(B114&amp;" "&amp;C114&amp;" "&amp;D114))</f>
        <v/>
      </c>
      <c r="K114" s="11" t="str">
        <f>IF(A114="","",IF(COUNTIF($A$5:$A$304,A114)&gt;1,"SKU repetido",""))</f>
        <v/>
      </c>
    </row>
    <row r="115">
      <c r="A115" s="8" t="n"/>
      <c r="B115" s="8" t="n"/>
      <c r="C115" s="8" t="n"/>
      <c r="D115" s="8" t="n"/>
      <c r="E115" s="8" t="n"/>
      <c r="F115" s="9" t="n"/>
      <c r="G115" s="10" t="n"/>
      <c r="H115" s="10" t="n"/>
      <c r="I115" s="10" t="n"/>
      <c r="J115" s="11" t="str">
        <f>IF(A115="","",TRIM(B115&amp;" "&amp;C115&amp;" "&amp;D115))</f>
        <v/>
      </c>
      <c r="K115" s="11" t="str">
        <f>IF(A115="","",IF(COUNTIF($A$5:$A$304,A115)&gt;1,"SKU repetido",""))</f>
        <v/>
      </c>
    </row>
    <row r="116">
      <c r="A116" s="8" t="n"/>
      <c r="B116" s="8" t="n"/>
      <c r="C116" s="8" t="n"/>
      <c r="D116" s="8" t="n"/>
      <c r="E116" s="8" t="n"/>
      <c r="F116" s="9" t="n"/>
      <c r="G116" s="10" t="n"/>
      <c r="H116" s="10" t="n"/>
      <c r="I116" s="10" t="n"/>
      <c r="J116" s="11" t="str">
        <f>IF(A116="","",TRIM(B116&amp;" "&amp;C116&amp;" "&amp;D116))</f>
        <v/>
      </c>
      <c r="K116" s="11" t="str">
        <f>IF(A116="","",IF(COUNTIF($A$5:$A$304,A116)&gt;1,"SKU repetido",""))</f>
        <v/>
      </c>
    </row>
    <row r="117">
      <c r="A117" s="8" t="n"/>
      <c r="B117" s="8" t="n"/>
      <c r="C117" s="8" t="n"/>
      <c r="D117" s="8" t="n"/>
      <c r="E117" s="8" t="n"/>
      <c r="F117" s="9" t="n"/>
      <c r="G117" s="10" t="n"/>
      <c r="H117" s="10" t="n"/>
      <c r="I117" s="10" t="n"/>
      <c r="J117" s="11" t="str">
        <f>IF(A117="","",TRIM(B117&amp;" "&amp;C117&amp;" "&amp;D117))</f>
        <v/>
      </c>
      <c r="K117" s="11" t="str">
        <f>IF(A117="","",IF(COUNTIF($A$5:$A$304,A117)&gt;1,"SKU repetido",""))</f>
        <v/>
      </c>
    </row>
    <row r="118">
      <c r="A118" s="8" t="n"/>
      <c r="B118" s="8" t="n"/>
      <c r="C118" s="8" t="n"/>
      <c r="D118" s="8" t="n"/>
      <c r="E118" s="8" t="n"/>
      <c r="F118" s="9" t="n"/>
      <c r="G118" s="10" t="n"/>
      <c r="H118" s="10" t="n"/>
      <c r="I118" s="10" t="n"/>
      <c r="J118" s="11" t="str">
        <f>IF(A118="","",TRIM(B118&amp;" "&amp;C118&amp;" "&amp;D118))</f>
        <v/>
      </c>
      <c r="K118" s="11" t="str">
        <f>IF(A118="","",IF(COUNTIF($A$5:$A$304,A118)&gt;1,"SKU repetido",""))</f>
        <v/>
      </c>
    </row>
    <row r="119">
      <c r="A119" s="8" t="n"/>
      <c r="B119" s="8" t="n"/>
      <c r="C119" s="8" t="n"/>
      <c r="D119" s="8" t="n"/>
      <c r="E119" s="8" t="n"/>
      <c r="F119" s="9" t="n"/>
      <c r="G119" s="10" t="n"/>
      <c r="H119" s="10" t="n"/>
      <c r="I119" s="10" t="n"/>
      <c r="J119" s="11" t="str">
        <f>IF(A119="","",TRIM(B119&amp;" "&amp;C119&amp;" "&amp;D119))</f>
        <v/>
      </c>
      <c r="K119" s="11" t="str">
        <f>IF(A119="","",IF(COUNTIF($A$5:$A$304,A119)&gt;1,"SKU repetido",""))</f>
        <v/>
      </c>
    </row>
    <row r="120">
      <c r="A120" s="8" t="n"/>
      <c r="B120" s="8" t="n"/>
      <c r="C120" s="8" t="n"/>
      <c r="D120" s="8" t="n"/>
      <c r="E120" s="8" t="n"/>
      <c r="F120" s="9" t="n"/>
      <c r="G120" s="10" t="n"/>
      <c r="H120" s="10" t="n"/>
      <c r="I120" s="10" t="n"/>
      <c r="J120" s="11" t="str">
        <f>IF(A120="","",TRIM(B120&amp;" "&amp;C120&amp;" "&amp;D120))</f>
        <v/>
      </c>
      <c r="K120" s="11" t="str">
        <f>IF(A120="","",IF(COUNTIF($A$5:$A$304,A120)&gt;1,"SKU repetido",""))</f>
        <v/>
      </c>
    </row>
    <row r="121">
      <c r="A121" s="8" t="n"/>
      <c r="B121" s="8" t="n"/>
      <c r="C121" s="8" t="n"/>
      <c r="D121" s="8" t="n"/>
      <c r="E121" s="8" t="n"/>
      <c r="F121" s="9" t="n"/>
      <c r="G121" s="10" t="n"/>
      <c r="H121" s="10" t="n"/>
      <c r="I121" s="10" t="n"/>
      <c r="J121" s="11" t="str">
        <f>IF(A121="","",TRIM(B121&amp;" "&amp;C121&amp;" "&amp;D121))</f>
        <v/>
      </c>
      <c r="K121" s="11" t="str">
        <f>IF(A121="","",IF(COUNTIF($A$5:$A$304,A121)&gt;1,"SKU repetido",""))</f>
        <v/>
      </c>
    </row>
    <row r="122">
      <c r="A122" s="8" t="n"/>
      <c r="B122" s="8" t="n"/>
      <c r="C122" s="8" t="n"/>
      <c r="D122" s="8" t="n"/>
      <c r="E122" s="8" t="n"/>
      <c r="F122" s="9" t="n"/>
      <c r="G122" s="10" t="n"/>
      <c r="H122" s="10" t="n"/>
      <c r="I122" s="10" t="n"/>
      <c r="J122" s="11" t="str">
        <f>IF(A122="","",TRIM(B122&amp;" "&amp;C122&amp;" "&amp;D122))</f>
        <v/>
      </c>
      <c r="K122" s="11" t="str">
        <f>IF(A122="","",IF(COUNTIF($A$5:$A$304,A122)&gt;1,"SKU repetido",""))</f>
        <v/>
      </c>
    </row>
    <row r="123">
      <c r="A123" s="8" t="n"/>
      <c r="B123" s="8" t="n"/>
      <c r="C123" s="8" t="n"/>
      <c r="D123" s="8" t="n"/>
      <c r="E123" s="8" t="n"/>
      <c r="F123" s="9" t="n"/>
      <c r="G123" s="10" t="n"/>
      <c r="H123" s="10" t="n"/>
      <c r="I123" s="10" t="n"/>
      <c r="J123" s="11" t="str">
        <f>IF(A123="","",TRIM(B123&amp;" "&amp;C123&amp;" "&amp;D123))</f>
        <v/>
      </c>
      <c r="K123" s="11" t="str">
        <f>IF(A123="","",IF(COUNTIF($A$5:$A$304,A123)&gt;1,"SKU repetido",""))</f>
        <v/>
      </c>
    </row>
    <row r="124">
      <c r="A124" s="8" t="n"/>
      <c r="B124" s="8" t="n"/>
      <c r="C124" s="8" t="n"/>
      <c r="D124" s="8" t="n"/>
      <c r="E124" s="8" t="n"/>
      <c r="F124" s="9" t="n"/>
      <c r="G124" s="10" t="n"/>
      <c r="H124" s="10" t="n"/>
      <c r="I124" s="10" t="n"/>
      <c r="J124" s="11" t="str">
        <f>IF(A124="","",TRIM(B124&amp;" "&amp;C124&amp;" "&amp;D124))</f>
        <v/>
      </c>
      <c r="K124" s="11" t="str">
        <f>IF(A124="","",IF(COUNTIF($A$5:$A$304,A124)&gt;1,"SKU repetido",""))</f>
        <v/>
      </c>
    </row>
    <row r="125">
      <c r="A125" s="8" t="n"/>
      <c r="B125" s="8" t="n"/>
      <c r="C125" s="8" t="n"/>
      <c r="D125" s="8" t="n"/>
      <c r="E125" s="8" t="n"/>
      <c r="F125" s="9" t="n"/>
      <c r="G125" s="10" t="n"/>
      <c r="H125" s="10" t="n"/>
      <c r="I125" s="10" t="n"/>
      <c r="J125" s="11" t="str">
        <f>IF(A125="","",TRIM(B125&amp;" "&amp;C125&amp;" "&amp;D125))</f>
        <v/>
      </c>
      <c r="K125" s="11" t="str">
        <f>IF(A125="","",IF(COUNTIF($A$5:$A$304,A125)&gt;1,"SKU repetido",""))</f>
        <v/>
      </c>
    </row>
    <row r="126">
      <c r="A126" s="8" t="n"/>
      <c r="B126" s="8" t="n"/>
      <c r="C126" s="8" t="n"/>
      <c r="D126" s="8" t="n"/>
      <c r="E126" s="8" t="n"/>
      <c r="F126" s="9" t="n"/>
      <c r="G126" s="10" t="n"/>
      <c r="H126" s="10" t="n"/>
      <c r="I126" s="10" t="n"/>
      <c r="J126" s="11" t="str">
        <f>IF(A126="","",TRIM(B126&amp;" "&amp;C126&amp;" "&amp;D126))</f>
        <v/>
      </c>
      <c r="K126" s="11" t="str">
        <f>IF(A126="","",IF(COUNTIF($A$5:$A$304,A126)&gt;1,"SKU repetido",""))</f>
        <v/>
      </c>
    </row>
    <row r="127">
      <c r="A127" s="8" t="n"/>
      <c r="B127" s="8" t="n"/>
      <c r="C127" s="8" t="n"/>
      <c r="D127" s="8" t="n"/>
      <c r="E127" s="8" t="n"/>
      <c r="F127" s="9" t="n"/>
      <c r="G127" s="10" t="n"/>
      <c r="H127" s="10" t="n"/>
      <c r="I127" s="10" t="n"/>
      <c r="J127" s="11" t="str">
        <f>IF(A127="","",TRIM(B127&amp;" "&amp;C127&amp;" "&amp;D127))</f>
        <v/>
      </c>
      <c r="K127" s="11" t="str">
        <f>IF(A127="","",IF(COUNTIF($A$5:$A$304,A127)&gt;1,"SKU repetido",""))</f>
        <v/>
      </c>
    </row>
    <row r="128">
      <c r="A128" s="8" t="n"/>
      <c r="B128" s="8" t="n"/>
      <c r="C128" s="8" t="n"/>
      <c r="D128" s="8" t="n"/>
      <c r="E128" s="8" t="n"/>
      <c r="F128" s="9" t="n"/>
      <c r="G128" s="10" t="n"/>
      <c r="H128" s="10" t="n"/>
      <c r="I128" s="10" t="n"/>
      <c r="J128" s="11" t="str">
        <f>IF(A128="","",TRIM(B128&amp;" "&amp;C128&amp;" "&amp;D128))</f>
        <v/>
      </c>
      <c r="K128" s="11" t="str">
        <f>IF(A128="","",IF(COUNTIF($A$5:$A$304,A128)&gt;1,"SKU repetido",""))</f>
        <v/>
      </c>
    </row>
    <row r="129">
      <c r="A129" s="8" t="n"/>
      <c r="B129" s="8" t="n"/>
      <c r="C129" s="8" t="n"/>
      <c r="D129" s="8" t="n"/>
      <c r="E129" s="8" t="n"/>
      <c r="F129" s="9" t="n"/>
      <c r="G129" s="10" t="n"/>
      <c r="H129" s="10" t="n"/>
      <c r="I129" s="10" t="n"/>
      <c r="J129" s="11" t="str">
        <f>IF(A129="","",TRIM(B129&amp;" "&amp;C129&amp;" "&amp;D129))</f>
        <v/>
      </c>
      <c r="K129" s="11" t="str">
        <f>IF(A129="","",IF(COUNTIF($A$5:$A$304,A129)&gt;1,"SKU repetido",""))</f>
        <v/>
      </c>
    </row>
    <row r="130">
      <c r="A130" s="8" t="n"/>
      <c r="B130" s="8" t="n"/>
      <c r="C130" s="8" t="n"/>
      <c r="D130" s="8" t="n"/>
      <c r="E130" s="8" t="n"/>
      <c r="F130" s="9" t="n"/>
      <c r="G130" s="10" t="n"/>
      <c r="H130" s="10" t="n"/>
      <c r="I130" s="10" t="n"/>
      <c r="J130" s="11" t="str">
        <f>IF(A130="","",TRIM(B130&amp;" "&amp;C130&amp;" "&amp;D130))</f>
        <v/>
      </c>
      <c r="K130" s="11" t="str">
        <f>IF(A130="","",IF(COUNTIF($A$5:$A$304,A130)&gt;1,"SKU repetido",""))</f>
        <v/>
      </c>
    </row>
    <row r="131">
      <c r="A131" s="8" t="n"/>
      <c r="B131" s="8" t="n"/>
      <c r="C131" s="8" t="n"/>
      <c r="D131" s="8" t="n"/>
      <c r="E131" s="8" t="n"/>
      <c r="F131" s="9" t="n"/>
      <c r="G131" s="10" t="n"/>
      <c r="H131" s="10" t="n"/>
      <c r="I131" s="10" t="n"/>
      <c r="J131" s="11" t="str">
        <f>IF(A131="","",TRIM(B131&amp;" "&amp;C131&amp;" "&amp;D131))</f>
        <v/>
      </c>
      <c r="K131" s="11" t="str">
        <f>IF(A131="","",IF(COUNTIF($A$5:$A$304,A131)&gt;1,"SKU repetido",""))</f>
        <v/>
      </c>
    </row>
    <row r="132">
      <c r="A132" s="8" t="n"/>
      <c r="B132" s="8" t="n"/>
      <c r="C132" s="8" t="n"/>
      <c r="D132" s="8" t="n"/>
      <c r="E132" s="8" t="n"/>
      <c r="F132" s="9" t="n"/>
      <c r="G132" s="10" t="n"/>
      <c r="H132" s="10" t="n"/>
      <c r="I132" s="10" t="n"/>
      <c r="J132" s="11" t="str">
        <f>IF(A132="","",TRIM(B132&amp;" "&amp;C132&amp;" "&amp;D132))</f>
        <v/>
      </c>
      <c r="K132" s="11" t="str">
        <f>IF(A132="","",IF(COUNTIF($A$5:$A$304,A132)&gt;1,"SKU repetido",""))</f>
        <v/>
      </c>
    </row>
    <row r="133">
      <c r="A133" s="8" t="n"/>
      <c r="B133" s="8" t="n"/>
      <c r="C133" s="8" t="n"/>
      <c r="D133" s="8" t="n"/>
      <c r="E133" s="8" t="n"/>
      <c r="F133" s="9" t="n"/>
      <c r="G133" s="10" t="n"/>
      <c r="H133" s="10" t="n"/>
      <c r="I133" s="10" t="n"/>
      <c r="J133" s="11" t="str">
        <f>IF(A133="","",TRIM(B133&amp;" "&amp;C133&amp;" "&amp;D133))</f>
        <v/>
      </c>
      <c r="K133" s="11" t="str">
        <f>IF(A133="","",IF(COUNTIF($A$5:$A$304,A133)&gt;1,"SKU repetido",""))</f>
        <v/>
      </c>
    </row>
    <row r="134">
      <c r="A134" s="8" t="n"/>
      <c r="B134" s="8" t="n"/>
      <c r="C134" s="8" t="n"/>
      <c r="D134" s="8" t="n"/>
      <c r="E134" s="8" t="n"/>
      <c r="F134" s="9" t="n"/>
      <c r="G134" s="10" t="n"/>
      <c r="H134" s="10" t="n"/>
      <c r="I134" s="10" t="n"/>
      <c r="J134" s="11" t="str">
        <f>IF(A134="","",TRIM(B134&amp;" "&amp;C134&amp;" "&amp;D134))</f>
        <v/>
      </c>
      <c r="K134" s="11" t="str">
        <f>IF(A134="","",IF(COUNTIF($A$5:$A$304,A134)&gt;1,"SKU repetido",""))</f>
        <v/>
      </c>
    </row>
    <row r="135">
      <c r="A135" s="8" t="n"/>
      <c r="B135" s="8" t="n"/>
      <c r="C135" s="8" t="n"/>
      <c r="D135" s="8" t="n"/>
      <c r="E135" s="8" t="n"/>
      <c r="F135" s="9" t="n"/>
      <c r="G135" s="10" t="n"/>
      <c r="H135" s="10" t="n"/>
      <c r="I135" s="10" t="n"/>
      <c r="J135" s="11" t="str">
        <f>IF(A135="","",TRIM(B135&amp;" "&amp;C135&amp;" "&amp;D135))</f>
        <v/>
      </c>
      <c r="K135" s="11" t="str">
        <f>IF(A135="","",IF(COUNTIF($A$5:$A$304,A135)&gt;1,"SKU repetido",""))</f>
        <v/>
      </c>
    </row>
    <row r="136">
      <c r="A136" s="8" t="n"/>
      <c r="B136" s="8" t="n"/>
      <c r="C136" s="8" t="n"/>
      <c r="D136" s="8" t="n"/>
      <c r="E136" s="8" t="n"/>
      <c r="F136" s="9" t="n"/>
      <c r="G136" s="10" t="n"/>
      <c r="H136" s="10" t="n"/>
      <c r="I136" s="10" t="n"/>
      <c r="J136" s="11" t="str">
        <f>IF(A136="","",TRIM(B136&amp;" "&amp;C136&amp;" "&amp;D136))</f>
        <v/>
      </c>
      <c r="K136" s="11" t="str">
        <f>IF(A136="","",IF(COUNTIF($A$5:$A$304,A136)&gt;1,"SKU repetido",""))</f>
        <v/>
      </c>
    </row>
    <row r="137">
      <c r="A137" s="8" t="n"/>
      <c r="B137" s="8" t="n"/>
      <c r="C137" s="8" t="n"/>
      <c r="D137" s="8" t="n"/>
      <c r="E137" s="8" t="n"/>
      <c r="F137" s="9" t="n"/>
      <c r="G137" s="10" t="n"/>
      <c r="H137" s="10" t="n"/>
      <c r="I137" s="10" t="n"/>
      <c r="J137" s="11" t="str">
        <f>IF(A137="","",TRIM(B137&amp;" "&amp;C137&amp;" "&amp;D137))</f>
        <v/>
      </c>
      <c r="K137" s="11" t="str">
        <f>IF(A137="","",IF(COUNTIF($A$5:$A$304,A137)&gt;1,"SKU repetido",""))</f>
        <v/>
      </c>
    </row>
    <row r="138">
      <c r="A138" s="8" t="n"/>
      <c r="B138" s="8" t="n"/>
      <c r="C138" s="8" t="n"/>
      <c r="D138" s="8" t="n"/>
      <c r="E138" s="8" t="n"/>
      <c r="F138" s="9" t="n"/>
      <c r="G138" s="10" t="n"/>
      <c r="H138" s="10" t="n"/>
      <c r="I138" s="10" t="n"/>
      <c r="J138" s="11" t="str">
        <f>IF(A138="","",TRIM(B138&amp;" "&amp;C138&amp;" "&amp;D138))</f>
        <v/>
      </c>
      <c r="K138" s="11" t="str">
        <f>IF(A138="","",IF(COUNTIF($A$5:$A$304,A138)&gt;1,"SKU repetido",""))</f>
        <v/>
      </c>
    </row>
    <row r="139">
      <c r="A139" s="8" t="n"/>
      <c r="B139" s="8" t="n"/>
      <c r="C139" s="8" t="n"/>
      <c r="D139" s="8" t="n"/>
      <c r="E139" s="8" t="n"/>
      <c r="F139" s="9" t="n"/>
      <c r="G139" s="10" t="n"/>
      <c r="H139" s="10" t="n"/>
      <c r="I139" s="10" t="n"/>
      <c r="J139" s="11" t="str">
        <f>IF(A139="","",TRIM(B139&amp;" "&amp;C139&amp;" "&amp;D139))</f>
        <v/>
      </c>
      <c r="K139" s="11" t="str">
        <f>IF(A139="","",IF(COUNTIF($A$5:$A$304,A139)&gt;1,"SKU repetido",""))</f>
        <v/>
      </c>
    </row>
    <row r="140">
      <c r="A140" s="8" t="n"/>
      <c r="B140" s="8" t="n"/>
      <c r="C140" s="8" t="n"/>
      <c r="D140" s="8" t="n"/>
      <c r="E140" s="8" t="n"/>
      <c r="F140" s="9" t="n"/>
      <c r="G140" s="10" t="n"/>
      <c r="H140" s="10" t="n"/>
      <c r="I140" s="10" t="n"/>
      <c r="J140" s="11" t="str">
        <f>IF(A140="","",TRIM(B140&amp;" "&amp;C140&amp;" "&amp;D140))</f>
        <v/>
      </c>
      <c r="K140" s="11" t="str">
        <f>IF(A140="","",IF(COUNTIF($A$5:$A$304,A140)&gt;1,"SKU repetido",""))</f>
        <v/>
      </c>
    </row>
    <row r="141">
      <c r="A141" s="8" t="n"/>
      <c r="B141" s="8" t="n"/>
      <c r="C141" s="8" t="n"/>
      <c r="D141" s="8" t="n"/>
      <c r="E141" s="8" t="n"/>
      <c r="F141" s="9" t="n"/>
      <c r="G141" s="10" t="n"/>
      <c r="H141" s="10" t="n"/>
      <c r="I141" s="10" t="n"/>
      <c r="J141" s="11" t="str">
        <f>IF(A141="","",TRIM(B141&amp;" "&amp;C141&amp;" "&amp;D141))</f>
        <v/>
      </c>
      <c r="K141" s="11" t="str">
        <f>IF(A141="","",IF(COUNTIF($A$5:$A$304,A141)&gt;1,"SKU repetido",""))</f>
        <v/>
      </c>
    </row>
    <row r="142">
      <c r="A142" s="8" t="n"/>
      <c r="B142" s="8" t="n"/>
      <c r="C142" s="8" t="n"/>
      <c r="D142" s="8" t="n"/>
      <c r="E142" s="8" t="n"/>
      <c r="F142" s="9" t="n"/>
      <c r="G142" s="10" t="n"/>
      <c r="H142" s="10" t="n"/>
      <c r="I142" s="10" t="n"/>
      <c r="J142" s="11" t="str">
        <f>IF(A142="","",TRIM(B142&amp;" "&amp;C142&amp;" "&amp;D142))</f>
        <v/>
      </c>
      <c r="K142" s="11" t="str">
        <f>IF(A142="","",IF(COUNTIF($A$5:$A$304,A142)&gt;1,"SKU repetido",""))</f>
        <v/>
      </c>
    </row>
    <row r="143">
      <c r="A143" s="8" t="n"/>
      <c r="B143" s="8" t="n"/>
      <c r="C143" s="8" t="n"/>
      <c r="D143" s="8" t="n"/>
      <c r="E143" s="8" t="n"/>
      <c r="F143" s="9" t="n"/>
      <c r="G143" s="10" t="n"/>
      <c r="H143" s="10" t="n"/>
      <c r="I143" s="10" t="n"/>
      <c r="J143" s="11" t="str">
        <f>IF(A143="","",TRIM(B143&amp;" "&amp;C143&amp;" "&amp;D143))</f>
        <v/>
      </c>
      <c r="K143" s="11" t="str">
        <f>IF(A143="","",IF(COUNTIF($A$5:$A$304,A143)&gt;1,"SKU repetido",""))</f>
        <v/>
      </c>
    </row>
    <row r="144">
      <c r="A144" s="8" t="n"/>
      <c r="B144" s="8" t="n"/>
      <c r="C144" s="8" t="n"/>
      <c r="D144" s="8" t="n"/>
      <c r="E144" s="8" t="n"/>
      <c r="F144" s="9" t="n"/>
      <c r="G144" s="10" t="n"/>
      <c r="H144" s="10" t="n"/>
      <c r="I144" s="10" t="n"/>
      <c r="J144" s="11" t="str">
        <f>IF(A144="","",TRIM(B144&amp;" "&amp;C144&amp;" "&amp;D144))</f>
        <v/>
      </c>
      <c r="K144" s="11" t="str">
        <f>IF(A144="","",IF(COUNTIF($A$5:$A$304,A144)&gt;1,"SKU repetido",""))</f>
        <v/>
      </c>
    </row>
    <row r="145">
      <c r="A145" s="8" t="n"/>
      <c r="B145" s="8" t="n"/>
      <c r="C145" s="8" t="n"/>
      <c r="D145" s="8" t="n"/>
      <c r="E145" s="8" t="n"/>
      <c r="F145" s="9" t="n"/>
      <c r="G145" s="10" t="n"/>
      <c r="H145" s="10" t="n"/>
      <c r="I145" s="10" t="n"/>
      <c r="J145" s="11" t="str">
        <f>IF(A145="","",TRIM(B145&amp;" "&amp;C145&amp;" "&amp;D145))</f>
        <v/>
      </c>
      <c r="K145" s="11" t="str">
        <f>IF(A145="","",IF(COUNTIF($A$5:$A$304,A145)&gt;1,"SKU repetido",""))</f>
        <v/>
      </c>
    </row>
    <row r="146">
      <c r="A146" s="8" t="n"/>
      <c r="B146" s="8" t="n"/>
      <c r="C146" s="8" t="n"/>
      <c r="D146" s="8" t="n"/>
      <c r="E146" s="8" t="n"/>
      <c r="F146" s="9" t="n"/>
      <c r="G146" s="10" t="n"/>
      <c r="H146" s="10" t="n"/>
      <c r="I146" s="10" t="n"/>
      <c r="J146" s="11" t="str">
        <f>IF(A146="","",TRIM(B146&amp;" "&amp;C146&amp;" "&amp;D146))</f>
        <v/>
      </c>
      <c r="K146" s="11" t="str">
        <f>IF(A146="","",IF(COUNTIF($A$5:$A$304,A146)&gt;1,"SKU repetido",""))</f>
        <v/>
      </c>
    </row>
    <row r="147">
      <c r="A147" s="8" t="n"/>
      <c r="B147" s="8" t="n"/>
      <c r="C147" s="8" t="n"/>
      <c r="D147" s="8" t="n"/>
      <c r="E147" s="8" t="n"/>
      <c r="F147" s="9" t="n"/>
      <c r="G147" s="10" t="n"/>
      <c r="H147" s="10" t="n"/>
      <c r="I147" s="10" t="n"/>
      <c r="J147" s="11" t="str">
        <f>IF(A147="","",TRIM(B147&amp;" "&amp;C147&amp;" "&amp;D147))</f>
        <v/>
      </c>
      <c r="K147" s="11" t="str">
        <f>IF(A147="","",IF(COUNTIF($A$5:$A$304,A147)&gt;1,"SKU repetido",""))</f>
        <v/>
      </c>
    </row>
    <row r="148">
      <c r="A148" s="8" t="n"/>
      <c r="B148" s="8" t="n"/>
      <c r="C148" s="8" t="n"/>
      <c r="D148" s="8" t="n"/>
      <c r="E148" s="8" t="n"/>
      <c r="F148" s="9" t="n"/>
      <c r="G148" s="10" t="n"/>
      <c r="H148" s="10" t="n"/>
      <c r="I148" s="10" t="n"/>
      <c r="J148" s="11" t="str">
        <f>IF(A148="","",TRIM(B148&amp;" "&amp;C148&amp;" "&amp;D148))</f>
        <v/>
      </c>
      <c r="K148" s="11" t="str">
        <f>IF(A148="","",IF(COUNTIF($A$5:$A$304,A148)&gt;1,"SKU repetido",""))</f>
        <v/>
      </c>
    </row>
    <row r="149">
      <c r="A149" s="8" t="n"/>
      <c r="B149" s="8" t="n"/>
      <c r="C149" s="8" t="n"/>
      <c r="D149" s="8" t="n"/>
      <c r="E149" s="8" t="n"/>
      <c r="F149" s="9" t="n"/>
      <c r="G149" s="10" t="n"/>
      <c r="H149" s="10" t="n"/>
      <c r="I149" s="10" t="n"/>
      <c r="J149" s="11" t="str">
        <f>IF(A149="","",TRIM(B149&amp;" "&amp;C149&amp;" "&amp;D149))</f>
        <v/>
      </c>
      <c r="K149" s="11" t="str">
        <f>IF(A149="","",IF(COUNTIF($A$5:$A$304,A149)&gt;1,"SKU repetido",""))</f>
        <v/>
      </c>
    </row>
    <row r="150">
      <c r="A150" s="8" t="n"/>
      <c r="B150" s="8" t="n"/>
      <c r="C150" s="8" t="n"/>
      <c r="D150" s="8" t="n"/>
      <c r="E150" s="8" t="n"/>
      <c r="F150" s="9" t="n"/>
      <c r="G150" s="10" t="n"/>
      <c r="H150" s="10" t="n"/>
      <c r="I150" s="10" t="n"/>
      <c r="J150" s="11" t="str">
        <f>IF(A150="","",TRIM(B150&amp;" "&amp;C150&amp;" "&amp;D150))</f>
        <v/>
      </c>
      <c r="K150" s="11" t="str">
        <f>IF(A150="","",IF(COUNTIF($A$5:$A$304,A150)&gt;1,"SKU repetido",""))</f>
        <v/>
      </c>
    </row>
    <row r="151">
      <c r="A151" s="8" t="n"/>
      <c r="B151" s="8" t="n"/>
      <c r="C151" s="8" t="n"/>
      <c r="D151" s="8" t="n"/>
      <c r="E151" s="8" t="n"/>
      <c r="F151" s="9" t="n"/>
      <c r="G151" s="10" t="n"/>
      <c r="H151" s="10" t="n"/>
      <c r="I151" s="10" t="n"/>
      <c r="J151" s="11" t="str">
        <f>IF(A151="","",TRIM(B151&amp;" "&amp;C151&amp;" "&amp;D151))</f>
        <v/>
      </c>
      <c r="K151" s="11" t="str">
        <f>IF(A151="","",IF(COUNTIF($A$5:$A$304,A151)&gt;1,"SKU repetido",""))</f>
        <v/>
      </c>
    </row>
    <row r="152">
      <c r="A152" s="8" t="n"/>
      <c r="B152" s="8" t="n"/>
      <c r="C152" s="8" t="n"/>
      <c r="D152" s="8" t="n"/>
      <c r="E152" s="8" t="n"/>
      <c r="F152" s="9" t="n"/>
      <c r="G152" s="10" t="n"/>
      <c r="H152" s="10" t="n"/>
      <c r="I152" s="10" t="n"/>
      <c r="J152" s="11" t="str">
        <f>IF(A152="","",TRIM(B152&amp;" "&amp;C152&amp;" "&amp;D152))</f>
        <v/>
      </c>
      <c r="K152" s="11" t="str">
        <f>IF(A152="","",IF(COUNTIF($A$5:$A$304,A152)&gt;1,"SKU repetido",""))</f>
        <v/>
      </c>
    </row>
    <row r="153">
      <c r="A153" s="8" t="n"/>
      <c r="B153" s="8" t="n"/>
      <c r="C153" s="8" t="n"/>
      <c r="D153" s="8" t="n"/>
      <c r="E153" s="8" t="n"/>
      <c r="F153" s="9" t="n"/>
      <c r="G153" s="10" t="n"/>
      <c r="H153" s="10" t="n"/>
      <c r="I153" s="10" t="n"/>
      <c r="J153" s="11" t="str">
        <f>IF(A153="","",TRIM(B153&amp;" "&amp;C153&amp;" "&amp;D153))</f>
        <v/>
      </c>
      <c r="K153" s="11" t="str">
        <f>IF(A153="","",IF(COUNTIF($A$5:$A$304,A153)&gt;1,"SKU repetido",""))</f>
        <v/>
      </c>
    </row>
    <row r="154">
      <c r="A154" s="8" t="n"/>
      <c r="B154" s="8" t="n"/>
      <c r="C154" s="8" t="n"/>
      <c r="D154" s="8" t="n"/>
      <c r="E154" s="8" t="n"/>
      <c r="F154" s="9" t="n"/>
      <c r="G154" s="10" t="n"/>
      <c r="H154" s="10" t="n"/>
      <c r="I154" s="10" t="n"/>
      <c r="J154" s="11" t="str">
        <f>IF(A154="","",TRIM(B154&amp;" "&amp;C154&amp;" "&amp;D154))</f>
        <v/>
      </c>
      <c r="K154" s="11" t="str">
        <f>IF(A154="","",IF(COUNTIF($A$5:$A$304,A154)&gt;1,"SKU repetido",""))</f>
        <v/>
      </c>
    </row>
    <row r="155">
      <c r="A155" s="8" t="n"/>
      <c r="B155" s="8" t="n"/>
      <c r="C155" s="8" t="n"/>
      <c r="D155" s="8" t="n"/>
      <c r="E155" s="8" t="n"/>
      <c r="F155" s="9" t="n"/>
      <c r="G155" s="10" t="n"/>
      <c r="H155" s="10" t="n"/>
      <c r="I155" s="10" t="n"/>
      <c r="J155" s="11" t="str">
        <f>IF(A155="","",TRIM(B155&amp;" "&amp;C155&amp;" "&amp;D155))</f>
        <v/>
      </c>
      <c r="K155" s="11" t="str">
        <f>IF(A155="","",IF(COUNTIF($A$5:$A$304,A155)&gt;1,"SKU repetido",""))</f>
        <v/>
      </c>
    </row>
    <row r="156">
      <c r="A156" s="8" t="n"/>
      <c r="B156" s="8" t="n"/>
      <c r="C156" s="8" t="n"/>
      <c r="D156" s="8" t="n"/>
      <c r="E156" s="8" t="n"/>
      <c r="F156" s="9" t="n"/>
      <c r="G156" s="10" t="n"/>
      <c r="H156" s="10" t="n"/>
      <c r="I156" s="10" t="n"/>
      <c r="J156" s="11" t="str">
        <f>IF(A156="","",TRIM(B156&amp;" "&amp;C156&amp;" "&amp;D156))</f>
        <v/>
      </c>
      <c r="K156" s="11" t="str">
        <f>IF(A156="","",IF(COUNTIF($A$5:$A$304,A156)&gt;1,"SKU repetido",""))</f>
        <v/>
      </c>
    </row>
    <row r="157">
      <c r="A157" s="8" t="n"/>
      <c r="B157" s="8" t="n"/>
      <c r="C157" s="8" t="n"/>
      <c r="D157" s="8" t="n"/>
      <c r="E157" s="8" t="n"/>
      <c r="F157" s="9" t="n"/>
      <c r="G157" s="10" t="n"/>
      <c r="H157" s="10" t="n"/>
      <c r="I157" s="10" t="n"/>
      <c r="J157" s="11" t="str">
        <f>IF(A157="","",TRIM(B157&amp;" "&amp;C157&amp;" "&amp;D157))</f>
        <v/>
      </c>
      <c r="K157" s="11" t="str">
        <f>IF(A157="","",IF(COUNTIF($A$5:$A$304,A157)&gt;1,"SKU repetido",""))</f>
        <v/>
      </c>
    </row>
    <row r="158">
      <c r="A158" s="8" t="n"/>
      <c r="B158" s="8" t="n"/>
      <c r="C158" s="8" t="n"/>
      <c r="D158" s="8" t="n"/>
      <c r="E158" s="8" t="n"/>
      <c r="F158" s="9" t="n"/>
      <c r="G158" s="10" t="n"/>
      <c r="H158" s="10" t="n"/>
      <c r="I158" s="10" t="n"/>
      <c r="J158" s="11" t="str">
        <f>IF(A158="","",TRIM(B158&amp;" "&amp;C158&amp;" "&amp;D158))</f>
        <v/>
      </c>
      <c r="K158" s="11" t="str">
        <f>IF(A158="","",IF(COUNTIF($A$5:$A$304,A158)&gt;1,"SKU repetido",""))</f>
        <v/>
      </c>
    </row>
    <row r="159">
      <c r="A159" s="8" t="n"/>
      <c r="B159" s="8" t="n"/>
      <c r="C159" s="8" t="n"/>
      <c r="D159" s="8" t="n"/>
      <c r="E159" s="8" t="n"/>
      <c r="F159" s="9" t="n"/>
      <c r="G159" s="10" t="n"/>
      <c r="H159" s="10" t="n"/>
      <c r="I159" s="10" t="n"/>
      <c r="J159" s="11" t="str">
        <f>IF(A159="","",TRIM(B159&amp;" "&amp;C159&amp;" "&amp;D159))</f>
        <v/>
      </c>
      <c r="K159" s="11" t="str">
        <f>IF(A159="","",IF(COUNTIF($A$5:$A$304,A159)&gt;1,"SKU repetido",""))</f>
        <v/>
      </c>
    </row>
    <row r="160">
      <c r="A160" s="8" t="n"/>
      <c r="B160" s="8" t="n"/>
      <c r="C160" s="8" t="n"/>
      <c r="D160" s="8" t="n"/>
      <c r="E160" s="8" t="n"/>
      <c r="F160" s="9" t="n"/>
      <c r="G160" s="10" t="n"/>
      <c r="H160" s="10" t="n"/>
      <c r="I160" s="10" t="n"/>
      <c r="J160" s="11" t="str">
        <f>IF(A160="","",TRIM(B160&amp;" "&amp;C160&amp;" "&amp;D160))</f>
        <v/>
      </c>
      <c r="K160" s="11" t="str">
        <f>IF(A160="","",IF(COUNTIF($A$5:$A$304,A160)&gt;1,"SKU repetido",""))</f>
        <v/>
      </c>
    </row>
    <row r="161">
      <c r="A161" s="8" t="n"/>
      <c r="B161" s="8" t="n"/>
      <c r="C161" s="8" t="n"/>
      <c r="D161" s="8" t="n"/>
      <c r="E161" s="8" t="n"/>
      <c r="F161" s="9" t="n"/>
      <c r="G161" s="10" t="n"/>
      <c r="H161" s="10" t="n"/>
      <c r="I161" s="10" t="n"/>
      <c r="J161" s="11" t="str">
        <f>IF(A161="","",TRIM(B161&amp;" "&amp;C161&amp;" "&amp;D161))</f>
        <v/>
      </c>
      <c r="K161" s="11" t="str">
        <f>IF(A161="","",IF(COUNTIF($A$5:$A$304,A161)&gt;1,"SKU repetido",""))</f>
        <v/>
      </c>
    </row>
    <row r="162">
      <c r="A162" s="8" t="n"/>
      <c r="B162" s="8" t="n"/>
      <c r="C162" s="8" t="n"/>
      <c r="D162" s="8" t="n"/>
      <c r="E162" s="8" t="n"/>
      <c r="F162" s="9" t="n"/>
      <c r="G162" s="10" t="n"/>
      <c r="H162" s="10" t="n"/>
      <c r="I162" s="10" t="n"/>
      <c r="J162" s="11" t="str">
        <f>IF(A162="","",TRIM(B162&amp;" "&amp;C162&amp;" "&amp;D162))</f>
        <v/>
      </c>
      <c r="K162" s="11" t="str">
        <f>IF(A162="","",IF(COUNTIF($A$5:$A$304,A162)&gt;1,"SKU repetido",""))</f>
        <v/>
      </c>
    </row>
    <row r="163">
      <c r="A163" s="8" t="n"/>
      <c r="B163" s="8" t="n"/>
      <c r="C163" s="8" t="n"/>
      <c r="D163" s="8" t="n"/>
      <c r="E163" s="8" t="n"/>
      <c r="F163" s="9" t="n"/>
      <c r="G163" s="10" t="n"/>
      <c r="H163" s="10" t="n"/>
      <c r="I163" s="10" t="n"/>
      <c r="J163" s="11" t="str">
        <f>IF(A163="","",TRIM(B163&amp;" "&amp;C163&amp;" "&amp;D163))</f>
        <v/>
      </c>
      <c r="K163" s="11" t="str">
        <f>IF(A163="","",IF(COUNTIF($A$5:$A$304,A163)&gt;1,"SKU repetido",""))</f>
        <v/>
      </c>
    </row>
    <row r="164">
      <c r="A164" s="8" t="n"/>
      <c r="B164" s="8" t="n"/>
      <c r="C164" s="8" t="n"/>
      <c r="D164" s="8" t="n"/>
      <c r="E164" s="8" t="n"/>
      <c r="F164" s="9" t="n"/>
      <c r="G164" s="10" t="n"/>
      <c r="H164" s="10" t="n"/>
      <c r="I164" s="10" t="n"/>
      <c r="J164" s="11" t="str">
        <f>IF(A164="","",TRIM(B164&amp;" "&amp;C164&amp;" "&amp;D164))</f>
        <v/>
      </c>
      <c r="K164" s="11" t="str">
        <f>IF(A164="","",IF(COUNTIF($A$5:$A$304,A164)&gt;1,"SKU repetido",""))</f>
        <v/>
      </c>
    </row>
    <row r="165">
      <c r="A165" s="8" t="n"/>
      <c r="B165" s="8" t="n"/>
      <c r="C165" s="8" t="n"/>
      <c r="D165" s="8" t="n"/>
      <c r="E165" s="8" t="n"/>
      <c r="F165" s="9" t="n"/>
      <c r="G165" s="10" t="n"/>
      <c r="H165" s="10" t="n"/>
      <c r="I165" s="10" t="n"/>
      <c r="J165" s="11" t="str">
        <f>IF(A165="","",TRIM(B165&amp;" "&amp;C165&amp;" "&amp;D165))</f>
        <v/>
      </c>
      <c r="K165" s="11" t="str">
        <f>IF(A165="","",IF(COUNTIF($A$5:$A$304,A165)&gt;1,"SKU repetido",""))</f>
        <v/>
      </c>
    </row>
    <row r="166">
      <c r="A166" s="8" t="n"/>
      <c r="B166" s="8" t="n"/>
      <c r="C166" s="8" t="n"/>
      <c r="D166" s="8" t="n"/>
      <c r="E166" s="8" t="n"/>
      <c r="F166" s="9" t="n"/>
      <c r="G166" s="10" t="n"/>
      <c r="H166" s="10" t="n"/>
      <c r="I166" s="10" t="n"/>
      <c r="J166" s="11" t="str">
        <f>IF(A166="","",TRIM(B166&amp;" "&amp;C166&amp;" "&amp;D166))</f>
        <v/>
      </c>
      <c r="K166" s="11" t="str">
        <f>IF(A166="","",IF(COUNTIF($A$5:$A$304,A166)&gt;1,"SKU repetido",""))</f>
        <v/>
      </c>
    </row>
    <row r="167">
      <c r="A167" s="8" t="n"/>
      <c r="B167" s="8" t="n"/>
      <c r="C167" s="8" t="n"/>
      <c r="D167" s="8" t="n"/>
      <c r="E167" s="8" t="n"/>
      <c r="F167" s="9" t="n"/>
      <c r="G167" s="10" t="n"/>
      <c r="H167" s="10" t="n"/>
      <c r="I167" s="10" t="n"/>
      <c r="J167" s="11" t="str">
        <f>IF(A167="","",TRIM(B167&amp;" "&amp;C167&amp;" "&amp;D167))</f>
        <v/>
      </c>
      <c r="K167" s="11" t="str">
        <f>IF(A167="","",IF(COUNTIF($A$5:$A$304,A167)&gt;1,"SKU repetido",""))</f>
        <v/>
      </c>
    </row>
    <row r="168">
      <c r="A168" s="8" t="n"/>
      <c r="B168" s="8" t="n"/>
      <c r="C168" s="8" t="n"/>
      <c r="D168" s="8" t="n"/>
      <c r="E168" s="8" t="n"/>
      <c r="F168" s="9" t="n"/>
      <c r="G168" s="10" t="n"/>
      <c r="H168" s="10" t="n"/>
      <c r="I168" s="10" t="n"/>
      <c r="J168" s="11" t="str">
        <f>IF(A168="","",TRIM(B168&amp;" "&amp;C168&amp;" "&amp;D168))</f>
        <v/>
      </c>
      <c r="K168" s="11" t="str">
        <f>IF(A168="","",IF(COUNTIF($A$5:$A$304,A168)&gt;1,"SKU repetido",""))</f>
        <v/>
      </c>
    </row>
    <row r="169">
      <c r="A169" s="8" t="n"/>
      <c r="B169" s="8" t="n"/>
      <c r="C169" s="8" t="n"/>
      <c r="D169" s="8" t="n"/>
      <c r="E169" s="8" t="n"/>
      <c r="F169" s="9" t="n"/>
      <c r="G169" s="10" t="n"/>
      <c r="H169" s="10" t="n"/>
      <c r="I169" s="10" t="n"/>
      <c r="J169" s="11" t="str">
        <f>IF(A169="","",TRIM(B169&amp;" "&amp;C169&amp;" "&amp;D169))</f>
        <v/>
      </c>
      <c r="K169" s="11" t="str">
        <f>IF(A169="","",IF(COUNTIF($A$5:$A$304,A169)&gt;1,"SKU repetido",""))</f>
        <v/>
      </c>
    </row>
    <row r="170">
      <c r="A170" s="8" t="n"/>
      <c r="B170" s="8" t="n"/>
      <c r="C170" s="8" t="n"/>
      <c r="D170" s="8" t="n"/>
      <c r="E170" s="8" t="n"/>
      <c r="F170" s="9" t="n"/>
      <c r="G170" s="10" t="n"/>
      <c r="H170" s="10" t="n"/>
      <c r="I170" s="10" t="n"/>
      <c r="J170" s="11" t="str">
        <f>IF(A170="","",TRIM(B170&amp;" "&amp;C170&amp;" "&amp;D170))</f>
        <v/>
      </c>
      <c r="K170" s="11" t="str">
        <f>IF(A170="","",IF(COUNTIF($A$5:$A$304,A170)&gt;1,"SKU repetido",""))</f>
        <v/>
      </c>
    </row>
    <row r="171">
      <c r="A171" s="8" t="n"/>
      <c r="B171" s="8" t="n"/>
      <c r="C171" s="8" t="n"/>
      <c r="D171" s="8" t="n"/>
      <c r="E171" s="8" t="n"/>
      <c r="F171" s="9" t="n"/>
      <c r="G171" s="10" t="n"/>
      <c r="H171" s="10" t="n"/>
      <c r="I171" s="10" t="n"/>
      <c r="J171" s="11" t="str">
        <f>IF(A171="","",TRIM(B171&amp;" "&amp;C171&amp;" "&amp;D171))</f>
        <v/>
      </c>
      <c r="K171" s="11" t="str">
        <f>IF(A171="","",IF(COUNTIF($A$5:$A$304,A171)&gt;1,"SKU repetido",""))</f>
        <v/>
      </c>
    </row>
    <row r="172">
      <c r="A172" s="8" t="n"/>
      <c r="B172" s="8" t="n"/>
      <c r="C172" s="8" t="n"/>
      <c r="D172" s="8" t="n"/>
      <c r="E172" s="8" t="n"/>
      <c r="F172" s="9" t="n"/>
      <c r="G172" s="10" t="n"/>
      <c r="H172" s="10" t="n"/>
      <c r="I172" s="10" t="n"/>
      <c r="J172" s="11" t="str">
        <f>IF(A172="","",TRIM(B172&amp;" "&amp;C172&amp;" "&amp;D172))</f>
        <v/>
      </c>
      <c r="K172" s="11" t="str">
        <f>IF(A172="","",IF(COUNTIF($A$5:$A$304,A172)&gt;1,"SKU repetido",""))</f>
        <v/>
      </c>
    </row>
    <row r="173">
      <c r="A173" s="8" t="n"/>
      <c r="B173" s="8" t="n"/>
      <c r="C173" s="8" t="n"/>
      <c r="D173" s="8" t="n"/>
      <c r="E173" s="8" t="n"/>
      <c r="F173" s="9" t="n"/>
      <c r="G173" s="10" t="n"/>
      <c r="H173" s="10" t="n"/>
      <c r="I173" s="10" t="n"/>
      <c r="J173" s="11" t="str">
        <f>IF(A173="","",TRIM(B173&amp;" "&amp;C173&amp;" "&amp;D173))</f>
        <v/>
      </c>
      <c r="K173" s="11" t="str">
        <f>IF(A173="","",IF(COUNTIF($A$5:$A$304,A173)&gt;1,"SKU repetido",""))</f>
        <v/>
      </c>
    </row>
    <row r="174">
      <c r="A174" s="8" t="n"/>
      <c r="B174" s="8" t="n"/>
      <c r="C174" s="8" t="n"/>
      <c r="D174" s="8" t="n"/>
      <c r="E174" s="8" t="n"/>
      <c r="F174" s="9" t="n"/>
      <c r="G174" s="10" t="n"/>
      <c r="H174" s="10" t="n"/>
      <c r="I174" s="10" t="n"/>
      <c r="J174" s="11" t="str">
        <f>IF(A174="","",TRIM(B174&amp;" "&amp;C174&amp;" "&amp;D174))</f>
        <v/>
      </c>
      <c r="K174" s="11" t="str">
        <f>IF(A174="","",IF(COUNTIF($A$5:$A$304,A174)&gt;1,"SKU repetido",""))</f>
        <v/>
      </c>
    </row>
    <row r="175">
      <c r="A175" s="8" t="n"/>
      <c r="B175" s="8" t="n"/>
      <c r="C175" s="8" t="n"/>
      <c r="D175" s="8" t="n"/>
      <c r="E175" s="8" t="n"/>
      <c r="F175" s="9" t="n"/>
      <c r="G175" s="10" t="n"/>
      <c r="H175" s="10" t="n"/>
      <c r="I175" s="10" t="n"/>
      <c r="J175" s="11" t="str">
        <f>IF(A175="","",TRIM(B175&amp;" "&amp;C175&amp;" "&amp;D175))</f>
        <v/>
      </c>
      <c r="K175" s="11" t="str">
        <f>IF(A175="","",IF(COUNTIF($A$5:$A$304,A175)&gt;1,"SKU repetido",""))</f>
        <v/>
      </c>
    </row>
    <row r="176">
      <c r="A176" s="8" t="n"/>
      <c r="B176" s="8" t="n"/>
      <c r="C176" s="8" t="n"/>
      <c r="D176" s="8" t="n"/>
      <c r="E176" s="8" t="n"/>
      <c r="F176" s="9" t="n"/>
      <c r="G176" s="10" t="n"/>
      <c r="H176" s="10" t="n"/>
      <c r="I176" s="10" t="n"/>
      <c r="J176" s="11" t="str">
        <f>IF(A176="","",TRIM(B176&amp;" "&amp;C176&amp;" "&amp;D176))</f>
        <v/>
      </c>
      <c r="K176" s="11" t="str">
        <f>IF(A176="","",IF(COUNTIF($A$5:$A$304,A176)&gt;1,"SKU repetido",""))</f>
        <v/>
      </c>
    </row>
    <row r="177">
      <c r="A177" s="8" t="n"/>
      <c r="B177" s="8" t="n"/>
      <c r="C177" s="8" t="n"/>
      <c r="D177" s="8" t="n"/>
      <c r="E177" s="8" t="n"/>
      <c r="F177" s="9" t="n"/>
      <c r="G177" s="10" t="n"/>
      <c r="H177" s="10" t="n"/>
      <c r="I177" s="10" t="n"/>
      <c r="J177" s="11" t="str">
        <f>IF(A177="","",TRIM(B177&amp;" "&amp;C177&amp;" "&amp;D177))</f>
        <v/>
      </c>
      <c r="K177" s="11" t="str">
        <f>IF(A177="","",IF(COUNTIF($A$5:$A$304,A177)&gt;1,"SKU repetido",""))</f>
        <v/>
      </c>
    </row>
    <row r="178">
      <c r="A178" s="8" t="n"/>
      <c r="B178" s="8" t="n"/>
      <c r="C178" s="8" t="n"/>
      <c r="D178" s="8" t="n"/>
      <c r="E178" s="8" t="n"/>
      <c r="F178" s="9" t="n"/>
      <c r="G178" s="10" t="n"/>
      <c r="H178" s="10" t="n"/>
      <c r="I178" s="10" t="n"/>
      <c r="J178" s="11" t="str">
        <f>IF(A178="","",TRIM(B178&amp;" "&amp;C178&amp;" "&amp;D178))</f>
        <v/>
      </c>
      <c r="K178" s="11" t="str">
        <f>IF(A178="","",IF(COUNTIF($A$5:$A$304,A178)&gt;1,"SKU repetido",""))</f>
        <v/>
      </c>
    </row>
    <row r="179">
      <c r="A179" s="8" t="n"/>
      <c r="B179" s="8" t="n"/>
      <c r="C179" s="8" t="n"/>
      <c r="D179" s="8" t="n"/>
      <c r="E179" s="8" t="n"/>
      <c r="F179" s="9" t="n"/>
      <c r="G179" s="10" t="n"/>
      <c r="H179" s="10" t="n"/>
      <c r="I179" s="10" t="n"/>
      <c r="J179" s="11" t="str">
        <f>IF(A179="","",TRIM(B179&amp;" "&amp;C179&amp;" "&amp;D179))</f>
        <v/>
      </c>
      <c r="K179" s="11" t="str">
        <f>IF(A179="","",IF(COUNTIF($A$5:$A$304,A179)&gt;1,"SKU repetido",""))</f>
        <v/>
      </c>
    </row>
    <row r="180">
      <c r="A180" s="8" t="n"/>
      <c r="B180" s="8" t="n"/>
      <c r="C180" s="8" t="n"/>
      <c r="D180" s="8" t="n"/>
      <c r="E180" s="8" t="n"/>
      <c r="F180" s="9" t="n"/>
      <c r="G180" s="10" t="n"/>
      <c r="H180" s="10" t="n"/>
      <c r="I180" s="10" t="n"/>
      <c r="J180" s="11" t="str">
        <f>IF(A180="","",TRIM(B180&amp;" "&amp;C180&amp;" "&amp;D180))</f>
        <v/>
      </c>
      <c r="K180" s="11" t="str">
        <f>IF(A180="","",IF(COUNTIF($A$5:$A$304,A180)&gt;1,"SKU repetido",""))</f>
        <v/>
      </c>
    </row>
    <row r="181">
      <c r="A181" s="8" t="n"/>
      <c r="B181" s="8" t="n"/>
      <c r="C181" s="8" t="n"/>
      <c r="D181" s="8" t="n"/>
      <c r="E181" s="8" t="n"/>
      <c r="F181" s="9" t="n"/>
      <c r="G181" s="10" t="n"/>
      <c r="H181" s="10" t="n"/>
      <c r="I181" s="10" t="n"/>
      <c r="J181" s="11" t="str">
        <f>IF(A181="","",TRIM(B181&amp;" "&amp;C181&amp;" "&amp;D181))</f>
        <v/>
      </c>
      <c r="K181" s="11" t="str">
        <f>IF(A181="","",IF(COUNTIF($A$5:$A$304,A181)&gt;1,"SKU repetido",""))</f>
        <v/>
      </c>
    </row>
    <row r="182">
      <c r="A182" s="8" t="n"/>
      <c r="B182" s="8" t="n"/>
      <c r="C182" s="8" t="n"/>
      <c r="D182" s="8" t="n"/>
      <c r="E182" s="8" t="n"/>
      <c r="F182" s="9" t="n"/>
      <c r="G182" s="10" t="n"/>
      <c r="H182" s="10" t="n"/>
      <c r="I182" s="10" t="n"/>
      <c r="J182" s="11" t="str">
        <f>IF(A182="","",TRIM(B182&amp;" "&amp;C182&amp;" "&amp;D182))</f>
        <v/>
      </c>
      <c r="K182" s="11" t="str">
        <f>IF(A182="","",IF(COUNTIF($A$5:$A$304,A182)&gt;1,"SKU repetido",""))</f>
        <v/>
      </c>
    </row>
    <row r="183">
      <c r="A183" s="8" t="n"/>
      <c r="B183" s="8" t="n"/>
      <c r="C183" s="8" t="n"/>
      <c r="D183" s="8" t="n"/>
      <c r="E183" s="8" t="n"/>
      <c r="F183" s="9" t="n"/>
      <c r="G183" s="10" t="n"/>
      <c r="H183" s="10" t="n"/>
      <c r="I183" s="10" t="n"/>
      <c r="J183" s="11" t="str">
        <f>IF(A183="","",TRIM(B183&amp;" "&amp;C183&amp;" "&amp;D183))</f>
        <v/>
      </c>
      <c r="K183" s="11" t="str">
        <f>IF(A183="","",IF(COUNTIF($A$5:$A$304,A183)&gt;1,"SKU repetido",""))</f>
        <v/>
      </c>
    </row>
    <row r="184">
      <c r="A184" s="8" t="n"/>
      <c r="B184" s="8" t="n"/>
      <c r="C184" s="8" t="n"/>
      <c r="D184" s="8" t="n"/>
      <c r="E184" s="8" t="n"/>
      <c r="F184" s="9" t="n"/>
      <c r="G184" s="10" t="n"/>
      <c r="H184" s="10" t="n"/>
      <c r="I184" s="10" t="n"/>
      <c r="J184" s="11" t="str">
        <f>IF(A184="","",TRIM(B184&amp;" "&amp;C184&amp;" "&amp;D184))</f>
        <v/>
      </c>
      <c r="K184" s="11" t="str">
        <f>IF(A184="","",IF(COUNTIF($A$5:$A$304,A184)&gt;1,"SKU repetido",""))</f>
        <v/>
      </c>
    </row>
    <row r="185">
      <c r="A185" s="8" t="n"/>
      <c r="B185" s="8" t="n"/>
      <c r="C185" s="8" t="n"/>
      <c r="D185" s="8" t="n"/>
      <c r="E185" s="8" t="n"/>
      <c r="F185" s="9" t="n"/>
      <c r="G185" s="10" t="n"/>
      <c r="H185" s="10" t="n"/>
      <c r="I185" s="10" t="n"/>
      <c r="J185" s="11" t="str">
        <f>IF(A185="","",TRIM(B185&amp;" "&amp;C185&amp;" "&amp;D185))</f>
        <v/>
      </c>
      <c r="K185" s="11" t="str">
        <f>IF(A185="","",IF(COUNTIF($A$5:$A$304,A185)&gt;1,"SKU repetido",""))</f>
        <v/>
      </c>
    </row>
    <row r="186">
      <c r="A186" s="8" t="n"/>
      <c r="B186" s="8" t="n"/>
      <c r="C186" s="8" t="n"/>
      <c r="D186" s="8" t="n"/>
      <c r="E186" s="8" t="n"/>
      <c r="F186" s="9" t="n"/>
      <c r="G186" s="10" t="n"/>
      <c r="H186" s="10" t="n"/>
      <c r="I186" s="10" t="n"/>
      <c r="J186" s="11" t="str">
        <f>IF(A186="","",TRIM(B186&amp;" "&amp;C186&amp;" "&amp;D186))</f>
        <v/>
      </c>
      <c r="K186" s="11" t="str">
        <f>IF(A186="","",IF(COUNTIF($A$5:$A$304,A186)&gt;1,"SKU repetido",""))</f>
        <v/>
      </c>
    </row>
    <row r="187">
      <c r="A187" s="8" t="n"/>
      <c r="B187" s="8" t="n"/>
      <c r="C187" s="8" t="n"/>
      <c r="D187" s="8" t="n"/>
      <c r="E187" s="8" t="n"/>
      <c r="F187" s="9" t="n"/>
      <c r="G187" s="10" t="n"/>
      <c r="H187" s="10" t="n"/>
      <c r="I187" s="10" t="n"/>
      <c r="J187" s="11" t="str">
        <f>IF(A187="","",TRIM(B187&amp;" "&amp;C187&amp;" "&amp;D187))</f>
        <v/>
      </c>
      <c r="K187" s="11" t="str">
        <f>IF(A187="","",IF(COUNTIF($A$5:$A$304,A187)&gt;1,"SKU repetido",""))</f>
        <v/>
      </c>
    </row>
    <row r="188">
      <c r="A188" s="8" t="n"/>
      <c r="B188" s="8" t="n"/>
      <c r="C188" s="8" t="n"/>
      <c r="D188" s="8" t="n"/>
      <c r="E188" s="8" t="n"/>
      <c r="F188" s="9" t="n"/>
      <c r="G188" s="10" t="n"/>
      <c r="H188" s="10" t="n"/>
      <c r="I188" s="10" t="n"/>
      <c r="J188" s="11" t="str">
        <f>IF(A188="","",TRIM(B188&amp;" "&amp;C188&amp;" "&amp;D188))</f>
        <v/>
      </c>
      <c r="K188" s="11" t="str">
        <f>IF(A188="","",IF(COUNTIF($A$5:$A$304,A188)&gt;1,"SKU repetido",""))</f>
        <v/>
      </c>
    </row>
    <row r="189">
      <c r="A189" s="8" t="n"/>
      <c r="B189" s="8" t="n"/>
      <c r="C189" s="8" t="n"/>
      <c r="D189" s="8" t="n"/>
      <c r="E189" s="8" t="n"/>
      <c r="F189" s="9" t="n"/>
      <c r="G189" s="10" t="n"/>
      <c r="H189" s="10" t="n"/>
      <c r="I189" s="10" t="n"/>
      <c r="J189" s="11" t="str">
        <f>IF(A189="","",TRIM(B189&amp;" "&amp;C189&amp;" "&amp;D189))</f>
        <v/>
      </c>
      <c r="K189" s="11" t="str">
        <f>IF(A189="","",IF(COUNTIF($A$5:$A$304,A189)&gt;1,"SKU repetido",""))</f>
        <v/>
      </c>
    </row>
    <row r="190">
      <c r="A190" s="8" t="n"/>
      <c r="B190" s="8" t="n"/>
      <c r="C190" s="8" t="n"/>
      <c r="D190" s="8" t="n"/>
      <c r="E190" s="8" t="n"/>
      <c r="F190" s="9" t="n"/>
      <c r="G190" s="10" t="n"/>
      <c r="H190" s="10" t="n"/>
      <c r="I190" s="10" t="n"/>
      <c r="J190" s="11" t="str">
        <f>IF(A190="","",TRIM(B190&amp;" "&amp;C190&amp;" "&amp;D190))</f>
        <v/>
      </c>
      <c r="K190" s="11" t="str">
        <f>IF(A190="","",IF(COUNTIF($A$5:$A$304,A190)&gt;1,"SKU repetido",""))</f>
        <v/>
      </c>
    </row>
    <row r="191">
      <c r="A191" s="8" t="n"/>
      <c r="B191" s="8" t="n"/>
      <c r="C191" s="8" t="n"/>
      <c r="D191" s="8" t="n"/>
      <c r="E191" s="8" t="n"/>
      <c r="F191" s="9" t="n"/>
      <c r="G191" s="10" t="n"/>
      <c r="H191" s="10" t="n"/>
      <c r="I191" s="10" t="n"/>
      <c r="J191" s="11" t="str">
        <f>IF(A191="","",TRIM(B191&amp;" "&amp;C191&amp;" "&amp;D191))</f>
        <v/>
      </c>
      <c r="K191" s="11" t="str">
        <f>IF(A191="","",IF(COUNTIF($A$5:$A$304,A191)&gt;1,"SKU repetido",""))</f>
        <v/>
      </c>
    </row>
    <row r="192">
      <c r="A192" s="8" t="n"/>
      <c r="B192" s="8" t="n"/>
      <c r="C192" s="8" t="n"/>
      <c r="D192" s="8" t="n"/>
      <c r="E192" s="8" t="n"/>
      <c r="F192" s="9" t="n"/>
      <c r="G192" s="10" t="n"/>
      <c r="H192" s="10" t="n"/>
      <c r="I192" s="10" t="n"/>
      <c r="J192" s="11" t="str">
        <f>IF(A192="","",TRIM(B192&amp;" "&amp;C192&amp;" "&amp;D192))</f>
        <v/>
      </c>
      <c r="K192" s="11" t="str">
        <f>IF(A192="","",IF(COUNTIF($A$5:$A$304,A192)&gt;1,"SKU repetido",""))</f>
        <v/>
      </c>
    </row>
    <row r="193">
      <c r="A193" s="8" t="n"/>
      <c r="B193" s="8" t="n"/>
      <c r="C193" s="8" t="n"/>
      <c r="D193" s="8" t="n"/>
      <c r="E193" s="8" t="n"/>
      <c r="F193" s="9" t="n"/>
      <c r="G193" s="10" t="n"/>
      <c r="H193" s="10" t="n"/>
      <c r="I193" s="10" t="n"/>
      <c r="J193" s="11" t="str">
        <f>IF(A193="","",TRIM(B193&amp;" "&amp;C193&amp;" "&amp;D193))</f>
        <v/>
      </c>
      <c r="K193" s="11" t="str">
        <f>IF(A193="","",IF(COUNTIF($A$5:$A$304,A193)&gt;1,"SKU repetido",""))</f>
        <v/>
      </c>
    </row>
    <row r="194">
      <c r="A194" s="8" t="n"/>
      <c r="B194" s="8" t="n"/>
      <c r="C194" s="8" t="n"/>
      <c r="D194" s="8" t="n"/>
      <c r="E194" s="8" t="n"/>
      <c r="F194" s="9" t="n"/>
      <c r="G194" s="10" t="n"/>
      <c r="H194" s="10" t="n"/>
      <c r="I194" s="10" t="n"/>
      <c r="J194" s="11" t="str">
        <f>IF(A194="","",TRIM(B194&amp;" "&amp;C194&amp;" "&amp;D194))</f>
        <v/>
      </c>
      <c r="K194" s="11" t="str">
        <f>IF(A194="","",IF(COUNTIF($A$5:$A$304,A194)&gt;1,"SKU repetido",""))</f>
        <v/>
      </c>
    </row>
    <row r="195">
      <c r="A195" s="8" t="n"/>
      <c r="B195" s="8" t="n"/>
      <c r="C195" s="8" t="n"/>
      <c r="D195" s="8" t="n"/>
      <c r="E195" s="8" t="n"/>
      <c r="F195" s="9" t="n"/>
      <c r="G195" s="10" t="n"/>
      <c r="H195" s="10" t="n"/>
      <c r="I195" s="10" t="n"/>
      <c r="J195" s="11" t="str">
        <f>IF(A195="","",TRIM(B195&amp;" "&amp;C195&amp;" "&amp;D195))</f>
        <v/>
      </c>
      <c r="K195" s="11" t="str">
        <f>IF(A195="","",IF(COUNTIF($A$5:$A$304,A195)&gt;1,"SKU repetido",""))</f>
        <v/>
      </c>
    </row>
    <row r="196">
      <c r="A196" s="8" t="n"/>
      <c r="B196" s="8" t="n"/>
      <c r="C196" s="8" t="n"/>
      <c r="D196" s="8" t="n"/>
      <c r="E196" s="8" t="n"/>
      <c r="F196" s="9" t="n"/>
      <c r="G196" s="10" t="n"/>
      <c r="H196" s="10" t="n"/>
      <c r="I196" s="10" t="n"/>
      <c r="J196" s="11" t="str">
        <f>IF(A196="","",TRIM(B196&amp;" "&amp;C196&amp;" "&amp;D196))</f>
        <v/>
      </c>
      <c r="K196" s="11" t="str">
        <f>IF(A196="","",IF(COUNTIF($A$5:$A$304,A196)&gt;1,"SKU repetido",""))</f>
        <v/>
      </c>
    </row>
    <row r="197">
      <c r="A197" s="8" t="n"/>
      <c r="B197" s="8" t="n"/>
      <c r="C197" s="8" t="n"/>
      <c r="D197" s="8" t="n"/>
      <c r="E197" s="8" t="n"/>
      <c r="F197" s="9" t="n"/>
      <c r="G197" s="10" t="n"/>
      <c r="H197" s="10" t="n"/>
      <c r="I197" s="10" t="n"/>
      <c r="J197" s="11" t="str">
        <f>IF(A197="","",TRIM(B197&amp;" "&amp;C197&amp;" "&amp;D197))</f>
        <v/>
      </c>
      <c r="K197" s="11" t="str">
        <f>IF(A197="","",IF(COUNTIF($A$5:$A$304,A197)&gt;1,"SKU repetido",""))</f>
        <v/>
      </c>
    </row>
    <row r="198">
      <c r="A198" s="8" t="n"/>
      <c r="B198" s="8" t="n"/>
      <c r="C198" s="8" t="n"/>
      <c r="D198" s="8" t="n"/>
      <c r="E198" s="8" t="n"/>
      <c r="F198" s="9" t="n"/>
      <c r="G198" s="10" t="n"/>
      <c r="H198" s="10" t="n"/>
      <c r="I198" s="10" t="n"/>
      <c r="J198" s="11" t="str">
        <f>IF(A198="","",TRIM(B198&amp;" "&amp;C198&amp;" "&amp;D198))</f>
        <v/>
      </c>
      <c r="K198" s="11" t="str">
        <f>IF(A198="","",IF(COUNTIF($A$5:$A$304,A198)&gt;1,"SKU repetido",""))</f>
        <v/>
      </c>
    </row>
    <row r="199">
      <c r="A199" s="8" t="n"/>
      <c r="B199" s="8" t="n"/>
      <c r="C199" s="8" t="n"/>
      <c r="D199" s="8" t="n"/>
      <c r="E199" s="8" t="n"/>
      <c r="F199" s="9" t="n"/>
      <c r="G199" s="10" t="n"/>
      <c r="H199" s="10" t="n"/>
      <c r="I199" s="10" t="n"/>
      <c r="J199" s="11" t="str">
        <f>IF(A199="","",TRIM(B199&amp;" "&amp;C199&amp;" "&amp;D199))</f>
        <v/>
      </c>
      <c r="K199" s="11" t="str">
        <f>IF(A199="","",IF(COUNTIF($A$5:$A$304,A199)&gt;1,"SKU repetido",""))</f>
        <v/>
      </c>
    </row>
    <row r="200">
      <c r="A200" s="8" t="n"/>
      <c r="B200" s="8" t="n"/>
      <c r="C200" s="8" t="n"/>
      <c r="D200" s="8" t="n"/>
      <c r="E200" s="8" t="n"/>
      <c r="F200" s="9" t="n"/>
      <c r="G200" s="10" t="n"/>
      <c r="H200" s="10" t="n"/>
      <c r="I200" s="10" t="n"/>
      <c r="J200" s="11" t="str">
        <f>IF(A200="","",TRIM(B200&amp;" "&amp;C200&amp;" "&amp;D200))</f>
        <v/>
      </c>
      <c r="K200" s="11" t="str">
        <f>IF(A200="","",IF(COUNTIF($A$5:$A$304,A200)&gt;1,"SKU repetido",""))</f>
        <v/>
      </c>
    </row>
    <row r="201">
      <c r="A201" s="8" t="n"/>
      <c r="B201" s="8" t="n"/>
      <c r="C201" s="8" t="n"/>
      <c r="D201" s="8" t="n"/>
      <c r="E201" s="8" t="n"/>
      <c r="F201" s="9" t="n"/>
      <c r="G201" s="10" t="n"/>
      <c r="H201" s="10" t="n"/>
      <c r="I201" s="10" t="n"/>
      <c r="J201" s="11" t="str">
        <f>IF(A201="","",TRIM(B201&amp;" "&amp;C201&amp;" "&amp;D201))</f>
        <v/>
      </c>
      <c r="K201" s="11" t="str">
        <f>IF(A201="","",IF(COUNTIF($A$5:$A$304,A201)&gt;1,"SKU repetido",""))</f>
        <v/>
      </c>
    </row>
    <row r="202">
      <c r="A202" s="8" t="n"/>
      <c r="B202" s="8" t="n"/>
      <c r="C202" s="8" t="n"/>
      <c r="D202" s="8" t="n"/>
      <c r="E202" s="8" t="n"/>
      <c r="F202" s="9" t="n"/>
      <c r="G202" s="10" t="n"/>
      <c r="H202" s="10" t="n"/>
      <c r="I202" s="10" t="n"/>
      <c r="J202" s="11" t="str">
        <f>IF(A202="","",TRIM(B202&amp;" "&amp;C202&amp;" "&amp;D202))</f>
        <v/>
      </c>
      <c r="K202" s="11" t="str">
        <f>IF(A202="","",IF(COUNTIF($A$5:$A$304,A202)&gt;1,"SKU repetido",""))</f>
        <v/>
      </c>
    </row>
    <row r="203">
      <c r="A203" s="8" t="n"/>
      <c r="B203" s="8" t="n"/>
      <c r="C203" s="8" t="n"/>
      <c r="D203" s="8" t="n"/>
      <c r="E203" s="8" t="n"/>
      <c r="F203" s="9" t="n"/>
      <c r="G203" s="10" t="n"/>
      <c r="H203" s="10" t="n"/>
      <c r="I203" s="10" t="n"/>
      <c r="J203" s="11" t="str">
        <f>IF(A203="","",TRIM(B203&amp;" "&amp;C203&amp;" "&amp;D203))</f>
        <v/>
      </c>
      <c r="K203" s="11" t="str">
        <f>IF(A203="","",IF(COUNTIF($A$5:$A$304,A203)&gt;1,"SKU repetido",""))</f>
        <v/>
      </c>
    </row>
    <row r="204">
      <c r="A204" s="8" t="n"/>
      <c r="B204" s="8" t="n"/>
      <c r="C204" s="8" t="n"/>
      <c r="D204" s="8" t="n"/>
      <c r="E204" s="8" t="n"/>
      <c r="F204" s="9" t="n"/>
      <c r="G204" s="10" t="n"/>
      <c r="H204" s="10" t="n"/>
      <c r="I204" s="10" t="n"/>
      <c r="J204" s="11" t="str">
        <f>IF(A204="","",TRIM(B204&amp;" "&amp;C204&amp;" "&amp;D204))</f>
        <v/>
      </c>
      <c r="K204" s="11" t="str">
        <f>IF(A204="","",IF(COUNTIF($A$5:$A$304,A204)&gt;1,"SKU repetido",""))</f>
        <v/>
      </c>
    </row>
    <row r="205">
      <c r="A205" s="8" t="n"/>
      <c r="B205" s="8" t="n"/>
      <c r="C205" s="8" t="n"/>
      <c r="D205" s="8" t="n"/>
      <c r="E205" s="8" t="n"/>
      <c r="F205" s="9" t="n"/>
      <c r="G205" s="10" t="n"/>
      <c r="H205" s="10" t="n"/>
      <c r="I205" s="10" t="n"/>
      <c r="J205" s="11" t="str">
        <f>IF(A205="","",TRIM(B205&amp;" "&amp;C205&amp;" "&amp;D205))</f>
        <v/>
      </c>
      <c r="K205" s="11" t="str">
        <f>IF(A205="","",IF(COUNTIF($A$5:$A$304,A205)&gt;1,"SKU repetido",""))</f>
        <v/>
      </c>
    </row>
    <row r="206">
      <c r="A206" s="8" t="n"/>
      <c r="B206" s="8" t="n"/>
      <c r="C206" s="8" t="n"/>
      <c r="D206" s="8" t="n"/>
      <c r="E206" s="8" t="n"/>
      <c r="F206" s="9" t="n"/>
      <c r="G206" s="10" t="n"/>
      <c r="H206" s="10" t="n"/>
      <c r="I206" s="10" t="n"/>
      <c r="J206" s="11" t="str">
        <f>IF(A206="","",TRIM(B206&amp;" "&amp;C206&amp;" "&amp;D206))</f>
        <v/>
      </c>
      <c r="K206" s="11" t="str">
        <f>IF(A206="","",IF(COUNTIF($A$5:$A$304,A206)&gt;1,"SKU repetido",""))</f>
        <v/>
      </c>
    </row>
    <row r="207">
      <c r="A207" s="8" t="n"/>
      <c r="B207" s="8" t="n"/>
      <c r="C207" s="8" t="n"/>
      <c r="D207" s="8" t="n"/>
      <c r="E207" s="8" t="n"/>
      <c r="F207" s="9" t="n"/>
      <c r="G207" s="10" t="n"/>
      <c r="H207" s="10" t="n"/>
      <c r="I207" s="10" t="n"/>
      <c r="J207" s="11" t="str">
        <f>IF(A207="","",TRIM(B207&amp;" "&amp;C207&amp;" "&amp;D207))</f>
        <v/>
      </c>
      <c r="K207" s="11" t="str">
        <f>IF(A207="","",IF(COUNTIF($A$5:$A$304,A207)&gt;1,"SKU repetido",""))</f>
        <v/>
      </c>
    </row>
    <row r="208">
      <c r="A208" s="8" t="n"/>
      <c r="B208" s="8" t="n"/>
      <c r="C208" s="8" t="n"/>
      <c r="D208" s="8" t="n"/>
      <c r="E208" s="8" t="n"/>
      <c r="F208" s="9" t="n"/>
      <c r="G208" s="10" t="n"/>
      <c r="H208" s="10" t="n"/>
      <c r="I208" s="10" t="n"/>
      <c r="J208" s="11" t="str">
        <f>IF(A208="","",TRIM(B208&amp;" "&amp;C208&amp;" "&amp;D208))</f>
        <v/>
      </c>
      <c r="K208" s="11" t="str">
        <f>IF(A208="","",IF(COUNTIF($A$5:$A$304,A208)&gt;1,"SKU repetido",""))</f>
        <v/>
      </c>
    </row>
    <row r="209">
      <c r="A209" s="8" t="n"/>
      <c r="B209" s="8" t="n"/>
      <c r="C209" s="8" t="n"/>
      <c r="D209" s="8" t="n"/>
      <c r="E209" s="8" t="n"/>
      <c r="F209" s="9" t="n"/>
      <c r="G209" s="10" t="n"/>
      <c r="H209" s="10" t="n"/>
      <c r="I209" s="10" t="n"/>
      <c r="J209" s="11" t="str">
        <f>IF(A209="","",TRIM(B209&amp;" "&amp;C209&amp;" "&amp;D209))</f>
        <v/>
      </c>
      <c r="K209" s="11" t="str">
        <f>IF(A209="","",IF(COUNTIF($A$5:$A$304,A209)&gt;1,"SKU repetido",""))</f>
        <v/>
      </c>
    </row>
    <row r="210">
      <c r="A210" s="8" t="n"/>
      <c r="B210" s="8" t="n"/>
      <c r="C210" s="8" t="n"/>
      <c r="D210" s="8" t="n"/>
      <c r="E210" s="8" t="n"/>
      <c r="F210" s="9" t="n"/>
      <c r="G210" s="10" t="n"/>
      <c r="H210" s="10" t="n"/>
      <c r="I210" s="10" t="n"/>
      <c r="J210" s="11" t="str">
        <f>IF(A210="","",TRIM(B210&amp;" "&amp;C210&amp;" "&amp;D210))</f>
        <v/>
      </c>
      <c r="K210" s="11" t="str">
        <f>IF(A210="","",IF(COUNTIF($A$5:$A$304,A210)&gt;1,"SKU repetido",""))</f>
        <v/>
      </c>
    </row>
    <row r="211">
      <c r="A211" s="8" t="n"/>
      <c r="B211" s="8" t="n"/>
      <c r="C211" s="8" t="n"/>
      <c r="D211" s="8" t="n"/>
      <c r="E211" s="8" t="n"/>
      <c r="F211" s="9" t="n"/>
      <c r="G211" s="10" t="n"/>
      <c r="H211" s="10" t="n"/>
      <c r="I211" s="10" t="n"/>
      <c r="J211" s="11" t="str">
        <f>IF(A211="","",TRIM(B211&amp;" "&amp;C211&amp;" "&amp;D211))</f>
        <v/>
      </c>
      <c r="K211" s="11" t="str">
        <f>IF(A211="","",IF(COUNTIF($A$5:$A$304,A211)&gt;1,"SKU repetido",""))</f>
        <v/>
      </c>
    </row>
    <row r="212">
      <c r="A212" s="8" t="n"/>
      <c r="B212" s="8" t="n"/>
      <c r="C212" s="8" t="n"/>
      <c r="D212" s="8" t="n"/>
      <c r="E212" s="8" t="n"/>
      <c r="F212" s="9" t="n"/>
      <c r="G212" s="10" t="n"/>
      <c r="H212" s="10" t="n"/>
      <c r="I212" s="10" t="n"/>
      <c r="J212" s="11" t="str">
        <f>IF(A212="","",TRIM(B212&amp;" "&amp;C212&amp;" "&amp;D212))</f>
        <v/>
      </c>
      <c r="K212" s="11" t="str">
        <f>IF(A212="","",IF(COUNTIF($A$5:$A$304,A212)&gt;1,"SKU repetido",""))</f>
        <v/>
      </c>
    </row>
    <row r="213">
      <c r="A213" s="8" t="n"/>
      <c r="B213" s="8" t="n"/>
      <c r="C213" s="8" t="n"/>
      <c r="D213" s="8" t="n"/>
      <c r="E213" s="8" t="n"/>
      <c r="F213" s="9" t="n"/>
      <c r="G213" s="10" t="n"/>
      <c r="H213" s="10" t="n"/>
      <c r="I213" s="10" t="n"/>
      <c r="J213" s="11" t="str">
        <f>IF(A213="","",TRIM(B213&amp;" "&amp;C213&amp;" "&amp;D213))</f>
        <v/>
      </c>
      <c r="K213" s="11" t="str">
        <f>IF(A213="","",IF(COUNTIF($A$5:$A$304,A213)&gt;1,"SKU repetido",""))</f>
        <v/>
      </c>
    </row>
    <row r="214">
      <c r="A214" s="8" t="n"/>
      <c r="B214" s="8" t="n"/>
      <c r="C214" s="8" t="n"/>
      <c r="D214" s="8" t="n"/>
      <c r="E214" s="8" t="n"/>
      <c r="F214" s="9" t="n"/>
      <c r="G214" s="10" t="n"/>
      <c r="H214" s="10" t="n"/>
      <c r="I214" s="10" t="n"/>
      <c r="J214" s="11" t="str">
        <f>IF(A214="","",TRIM(B214&amp;" "&amp;C214&amp;" "&amp;D214))</f>
        <v/>
      </c>
      <c r="K214" s="11" t="str">
        <f>IF(A214="","",IF(COUNTIF($A$5:$A$304,A214)&gt;1,"SKU repetido",""))</f>
        <v/>
      </c>
    </row>
    <row r="215">
      <c r="A215" s="8" t="n"/>
      <c r="B215" s="8" t="n"/>
      <c r="C215" s="8" t="n"/>
      <c r="D215" s="8" t="n"/>
      <c r="E215" s="8" t="n"/>
      <c r="F215" s="9" t="n"/>
      <c r="G215" s="10" t="n"/>
      <c r="H215" s="10" t="n"/>
      <c r="I215" s="10" t="n"/>
      <c r="J215" s="11" t="str">
        <f>IF(A215="","",TRIM(B215&amp;" "&amp;C215&amp;" "&amp;D215))</f>
        <v/>
      </c>
      <c r="K215" s="11" t="str">
        <f>IF(A215="","",IF(COUNTIF($A$5:$A$304,A215)&gt;1,"SKU repetido",""))</f>
        <v/>
      </c>
    </row>
    <row r="216">
      <c r="A216" s="8" t="n"/>
      <c r="B216" s="8" t="n"/>
      <c r="C216" s="8" t="n"/>
      <c r="D216" s="8" t="n"/>
      <c r="E216" s="8" t="n"/>
      <c r="F216" s="9" t="n"/>
      <c r="G216" s="10" t="n"/>
      <c r="H216" s="10" t="n"/>
      <c r="I216" s="10" t="n"/>
      <c r="J216" s="11" t="str">
        <f>IF(A216="","",TRIM(B216&amp;" "&amp;C216&amp;" "&amp;D216))</f>
        <v/>
      </c>
      <c r="K216" s="11" t="str">
        <f>IF(A216="","",IF(COUNTIF($A$5:$A$304,A216)&gt;1,"SKU repetido",""))</f>
        <v/>
      </c>
    </row>
    <row r="217">
      <c r="A217" s="8" t="n"/>
      <c r="B217" s="8" t="n"/>
      <c r="C217" s="8" t="n"/>
      <c r="D217" s="8" t="n"/>
      <c r="E217" s="8" t="n"/>
      <c r="F217" s="9" t="n"/>
      <c r="G217" s="10" t="n"/>
      <c r="H217" s="10" t="n"/>
      <c r="I217" s="10" t="n"/>
      <c r="J217" s="11" t="str">
        <f>IF(A217="","",TRIM(B217&amp;" "&amp;C217&amp;" "&amp;D217))</f>
        <v/>
      </c>
      <c r="K217" s="11" t="str">
        <f>IF(A217="","",IF(COUNTIF($A$5:$A$304,A217)&gt;1,"SKU repetido",""))</f>
        <v/>
      </c>
    </row>
    <row r="218">
      <c r="A218" s="8" t="n"/>
      <c r="B218" s="8" t="n"/>
      <c r="C218" s="8" t="n"/>
      <c r="D218" s="8" t="n"/>
      <c r="E218" s="8" t="n"/>
      <c r="F218" s="9" t="n"/>
      <c r="G218" s="10" t="n"/>
      <c r="H218" s="10" t="n"/>
      <c r="I218" s="10" t="n"/>
      <c r="J218" s="11" t="str">
        <f>IF(A218="","",TRIM(B218&amp;" "&amp;C218&amp;" "&amp;D218))</f>
        <v/>
      </c>
      <c r="K218" s="11" t="str">
        <f>IF(A218="","",IF(COUNTIF($A$5:$A$304,A218)&gt;1,"SKU repetido",""))</f>
        <v/>
      </c>
    </row>
    <row r="219">
      <c r="A219" s="8" t="n"/>
      <c r="B219" s="8" t="n"/>
      <c r="C219" s="8" t="n"/>
      <c r="D219" s="8" t="n"/>
      <c r="E219" s="8" t="n"/>
      <c r="F219" s="9" t="n"/>
      <c r="G219" s="10" t="n"/>
      <c r="H219" s="10" t="n"/>
      <c r="I219" s="10" t="n"/>
      <c r="J219" s="11" t="str">
        <f>IF(A219="","",TRIM(B219&amp;" "&amp;C219&amp;" "&amp;D219))</f>
        <v/>
      </c>
      <c r="K219" s="11" t="str">
        <f>IF(A219="","",IF(COUNTIF($A$5:$A$304,A219)&gt;1,"SKU repetido",""))</f>
        <v/>
      </c>
    </row>
    <row r="220">
      <c r="A220" s="8" t="n"/>
      <c r="B220" s="8" t="n"/>
      <c r="C220" s="8" t="n"/>
      <c r="D220" s="8" t="n"/>
      <c r="E220" s="8" t="n"/>
      <c r="F220" s="9" t="n"/>
      <c r="G220" s="10" t="n"/>
      <c r="H220" s="10" t="n"/>
      <c r="I220" s="10" t="n"/>
      <c r="J220" s="11" t="str">
        <f>IF(A220="","",TRIM(B220&amp;" "&amp;C220&amp;" "&amp;D220))</f>
        <v/>
      </c>
      <c r="K220" s="11" t="str">
        <f>IF(A220="","",IF(COUNTIF($A$5:$A$304,A220)&gt;1,"SKU repetido",""))</f>
        <v/>
      </c>
    </row>
    <row r="221">
      <c r="A221" s="8" t="n"/>
      <c r="B221" s="8" t="n"/>
      <c r="C221" s="8" t="n"/>
      <c r="D221" s="8" t="n"/>
      <c r="E221" s="8" t="n"/>
      <c r="F221" s="9" t="n"/>
      <c r="G221" s="10" t="n"/>
      <c r="H221" s="10" t="n"/>
      <c r="I221" s="10" t="n"/>
      <c r="J221" s="11" t="str">
        <f>IF(A221="","",TRIM(B221&amp;" "&amp;C221&amp;" "&amp;D221))</f>
        <v/>
      </c>
      <c r="K221" s="11" t="str">
        <f>IF(A221="","",IF(COUNTIF($A$5:$A$304,A221)&gt;1,"SKU repetido",""))</f>
        <v/>
      </c>
    </row>
    <row r="222">
      <c r="A222" s="8" t="n"/>
      <c r="B222" s="8" t="n"/>
      <c r="C222" s="8" t="n"/>
      <c r="D222" s="8" t="n"/>
      <c r="E222" s="8" t="n"/>
      <c r="F222" s="9" t="n"/>
      <c r="G222" s="10" t="n"/>
      <c r="H222" s="10" t="n"/>
      <c r="I222" s="10" t="n"/>
      <c r="J222" s="11" t="str">
        <f>IF(A222="","",TRIM(B222&amp;" "&amp;C222&amp;" "&amp;D222))</f>
        <v/>
      </c>
      <c r="K222" s="11" t="str">
        <f>IF(A222="","",IF(COUNTIF($A$5:$A$304,A222)&gt;1,"SKU repetido",""))</f>
        <v/>
      </c>
    </row>
    <row r="223">
      <c r="A223" s="8" t="n"/>
      <c r="B223" s="8" t="n"/>
      <c r="C223" s="8" t="n"/>
      <c r="D223" s="8" t="n"/>
      <c r="E223" s="8" t="n"/>
      <c r="F223" s="9" t="n"/>
      <c r="G223" s="10" t="n"/>
      <c r="H223" s="10" t="n"/>
      <c r="I223" s="10" t="n"/>
      <c r="J223" s="11" t="str">
        <f>IF(A223="","",TRIM(B223&amp;" "&amp;C223&amp;" "&amp;D223))</f>
        <v/>
      </c>
      <c r="K223" s="11" t="str">
        <f>IF(A223="","",IF(COUNTIF($A$5:$A$304,A223)&gt;1,"SKU repetido",""))</f>
        <v/>
      </c>
    </row>
    <row r="224">
      <c r="A224" s="8" t="n"/>
      <c r="B224" s="8" t="n"/>
      <c r="C224" s="8" t="n"/>
      <c r="D224" s="8" t="n"/>
      <c r="E224" s="8" t="n"/>
      <c r="F224" s="9" t="n"/>
      <c r="G224" s="10" t="n"/>
      <c r="H224" s="10" t="n"/>
      <c r="I224" s="10" t="n"/>
      <c r="J224" s="11" t="str">
        <f>IF(A224="","",TRIM(B224&amp;" "&amp;C224&amp;" "&amp;D224))</f>
        <v/>
      </c>
      <c r="K224" s="11" t="str">
        <f>IF(A224="","",IF(COUNTIF($A$5:$A$304,A224)&gt;1,"SKU repetido",""))</f>
        <v/>
      </c>
    </row>
    <row r="225">
      <c r="A225" s="8" t="n"/>
      <c r="B225" s="8" t="n"/>
      <c r="C225" s="8" t="n"/>
      <c r="D225" s="8" t="n"/>
      <c r="E225" s="8" t="n"/>
      <c r="F225" s="9" t="n"/>
      <c r="G225" s="10" t="n"/>
      <c r="H225" s="10" t="n"/>
      <c r="I225" s="10" t="n"/>
      <c r="J225" s="11" t="str">
        <f>IF(A225="","",TRIM(B225&amp;" "&amp;C225&amp;" "&amp;D225))</f>
        <v/>
      </c>
      <c r="K225" s="11" t="str">
        <f>IF(A225="","",IF(COUNTIF($A$5:$A$304,A225)&gt;1,"SKU repetido",""))</f>
        <v/>
      </c>
    </row>
    <row r="226">
      <c r="A226" s="8" t="n"/>
      <c r="B226" s="8" t="n"/>
      <c r="C226" s="8" t="n"/>
      <c r="D226" s="8" t="n"/>
      <c r="E226" s="8" t="n"/>
      <c r="F226" s="9" t="n"/>
      <c r="G226" s="10" t="n"/>
      <c r="H226" s="10" t="n"/>
      <c r="I226" s="10" t="n"/>
      <c r="J226" s="11" t="str">
        <f>IF(A226="","",TRIM(B226&amp;" "&amp;C226&amp;" "&amp;D226))</f>
        <v/>
      </c>
      <c r="K226" s="11" t="str">
        <f>IF(A226="","",IF(COUNTIF($A$5:$A$304,A226)&gt;1,"SKU repetido",""))</f>
        <v/>
      </c>
    </row>
    <row r="227">
      <c r="A227" s="8" t="n"/>
      <c r="B227" s="8" t="n"/>
      <c r="C227" s="8" t="n"/>
      <c r="D227" s="8" t="n"/>
      <c r="E227" s="8" t="n"/>
      <c r="F227" s="9" t="n"/>
      <c r="G227" s="10" t="n"/>
      <c r="H227" s="10" t="n"/>
      <c r="I227" s="10" t="n"/>
      <c r="J227" s="11" t="str">
        <f>IF(A227="","",TRIM(B227&amp;" "&amp;C227&amp;" "&amp;D227))</f>
        <v/>
      </c>
      <c r="K227" s="11" t="str">
        <f>IF(A227="","",IF(COUNTIF($A$5:$A$304,A227)&gt;1,"SKU repetido",""))</f>
        <v/>
      </c>
    </row>
    <row r="228">
      <c r="A228" s="8" t="n"/>
      <c r="B228" s="8" t="n"/>
      <c r="C228" s="8" t="n"/>
      <c r="D228" s="8" t="n"/>
      <c r="E228" s="8" t="n"/>
      <c r="F228" s="9" t="n"/>
      <c r="G228" s="10" t="n"/>
      <c r="H228" s="10" t="n"/>
      <c r="I228" s="10" t="n"/>
      <c r="J228" s="11" t="str">
        <f>IF(A228="","",TRIM(B228&amp;" "&amp;C228&amp;" "&amp;D228))</f>
        <v/>
      </c>
      <c r="K228" s="11" t="str">
        <f>IF(A228="","",IF(COUNTIF($A$5:$A$304,A228)&gt;1,"SKU repetido",""))</f>
        <v/>
      </c>
    </row>
    <row r="229">
      <c r="A229" s="8" t="n"/>
      <c r="B229" s="8" t="n"/>
      <c r="C229" s="8" t="n"/>
      <c r="D229" s="8" t="n"/>
      <c r="E229" s="8" t="n"/>
      <c r="F229" s="9" t="n"/>
      <c r="G229" s="10" t="n"/>
      <c r="H229" s="10" t="n"/>
      <c r="I229" s="10" t="n"/>
      <c r="J229" s="11" t="str">
        <f>IF(A229="","",TRIM(B229&amp;" "&amp;C229&amp;" "&amp;D229))</f>
        <v/>
      </c>
      <c r="K229" s="11" t="str">
        <f>IF(A229="","",IF(COUNTIF($A$5:$A$304,A229)&gt;1,"SKU repetido",""))</f>
        <v/>
      </c>
    </row>
    <row r="230">
      <c r="A230" s="8" t="n"/>
      <c r="B230" s="8" t="n"/>
      <c r="C230" s="8" t="n"/>
      <c r="D230" s="8" t="n"/>
      <c r="E230" s="8" t="n"/>
      <c r="F230" s="9" t="n"/>
      <c r="G230" s="10" t="n"/>
      <c r="H230" s="10" t="n"/>
      <c r="I230" s="10" t="n"/>
      <c r="J230" s="11" t="str">
        <f>IF(A230="","",TRIM(B230&amp;" "&amp;C230&amp;" "&amp;D230))</f>
        <v/>
      </c>
      <c r="K230" s="11" t="str">
        <f>IF(A230="","",IF(COUNTIF($A$5:$A$304,A230)&gt;1,"SKU repetido",""))</f>
        <v/>
      </c>
    </row>
    <row r="231">
      <c r="A231" s="8" t="n"/>
      <c r="B231" s="8" t="n"/>
      <c r="C231" s="8" t="n"/>
      <c r="D231" s="8" t="n"/>
      <c r="E231" s="8" t="n"/>
      <c r="F231" s="9" t="n"/>
      <c r="G231" s="10" t="n"/>
      <c r="H231" s="10" t="n"/>
      <c r="I231" s="10" t="n"/>
      <c r="J231" s="11" t="str">
        <f>IF(A231="","",TRIM(B231&amp;" "&amp;C231&amp;" "&amp;D231))</f>
        <v/>
      </c>
      <c r="K231" s="11" t="str">
        <f>IF(A231="","",IF(COUNTIF($A$5:$A$304,A231)&gt;1,"SKU repetido",""))</f>
        <v/>
      </c>
    </row>
    <row r="232">
      <c r="A232" s="8" t="n"/>
      <c r="B232" s="8" t="n"/>
      <c r="C232" s="8" t="n"/>
      <c r="D232" s="8" t="n"/>
      <c r="E232" s="8" t="n"/>
      <c r="F232" s="9" t="n"/>
      <c r="G232" s="10" t="n"/>
      <c r="H232" s="10" t="n"/>
      <c r="I232" s="10" t="n"/>
      <c r="J232" s="11" t="str">
        <f>IF(A232="","",TRIM(B232&amp;" "&amp;C232&amp;" "&amp;D232))</f>
        <v/>
      </c>
      <c r="K232" s="11" t="str">
        <f>IF(A232="","",IF(COUNTIF($A$5:$A$304,A232)&gt;1,"SKU repetido",""))</f>
        <v/>
      </c>
    </row>
    <row r="233">
      <c r="A233" s="8" t="n"/>
      <c r="B233" s="8" t="n"/>
      <c r="C233" s="8" t="n"/>
      <c r="D233" s="8" t="n"/>
      <c r="E233" s="8" t="n"/>
      <c r="F233" s="9" t="n"/>
      <c r="G233" s="10" t="n"/>
      <c r="H233" s="10" t="n"/>
      <c r="I233" s="10" t="n"/>
      <c r="J233" s="11" t="str">
        <f>IF(A233="","",TRIM(B233&amp;" "&amp;C233&amp;" "&amp;D233))</f>
        <v/>
      </c>
      <c r="K233" s="11" t="str">
        <f>IF(A233="","",IF(COUNTIF($A$5:$A$304,A233)&gt;1,"SKU repetido",""))</f>
        <v/>
      </c>
    </row>
    <row r="234">
      <c r="A234" s="8" t="n"/>
      <c r="B234" s="8" t="n"/>
      <c r="C234" s="8" t="n"/>
      <c r="D234" s="8" t="n"/>
      <c r="E234" s="8" t="n"/>
      <c r="F234" s="9" t="n"/>
      <c r="G234" s="10" t="n"/>
      <c r="H234" s="10" t="n"/>
      <c r="I234" s="10" t="n"/>
      <c r="J234" s="11" t="str">
        <f>IF(A234="","",TRIM(B234&amp;" "&amp;C234&amp;" "&amp;D234))</f>
        <v/>
      </c>
      <c r="K234" s="11" t="str">
        <f>IF(A234="","",IF(COUNTIF($A$5:$A$304,A234)&gt;1,"SKU repetido",""))</f>
        <v/>
      </c>
    </row>
    <row r="235">
      <c r="A235" s="8" t="n"/>
      <c r="B235" s="8" t="n"/>
      <c r="C235" s="8" t="n"/>
      <c r="D235" s="8" t="n"/>
      <c r="E235" s="8" t="n"/>
      <c r="F235" s="9" t="n"/>
      <c r="G235" s="10" t="n"/>
      <c r="H235" s="10" t="n"/>
      <c r="I235" s="10" t="n"/>
      <c r="J235" s="11" t="str">
        <f>IF(A235="","",TRIM(B235&amp;" "&amp;C235&amp;" "&amp;D235))</f>
        <v/>
      </c>
      <c r="K235" s="11" t="str">
        <f>IF(A235="","",IF(COUNTIF($A$5:$A$304,A235)&gt;1,"SKU repetido",""))</f>
        <v/>
      </c>
    </row>
    <row r="236">
      <c r="A236" s="8" t="n"/>
      <c r="B236" s="8" t="n"/>
      <c r="C236" s="8" t="n"/>
      <c r="D236" s="8" t="n"/>
      <c r="E236" s="8" t="n"/>
      <c r="F236" s="9" t="n"/>
      <c r="G236" s="10" t="n"/>
      <c r="H236" s="10" t="n"/>
      <c r="I236" s="10" t="n"/>
      <c r="J236" s="11" t="str">
        <f>IF(A236="","",TRIM(B236&amp;" "&amp;C236&amp;" "&amp;D236))</f>
        <v/>
      </c>
      <c r="K236" s="11" t="str">
        <f>IF(A236="","",IF(COUNTIF($A$5:$A$304,A236)&gt;1,"SKU repetido",""))</f>
        <v/>
      </c>
    </row>
    <row r="237">
      <c r="A237" s="8" t="n"/>
      <c r="B237" s="8" t="n"/>
      <c r="C237" s="8" t="n"/>
      <c r="D237" s="8" t="n"/>
      <c r="E237" s="8" t="n"/>
      <c r="F237" s="9" t="n"/>
      <c r="G237" s="10" t="n"/>
      <c r="H237" s="10" t="n"/>
      <c r="I237" s="10" t="n"/>
      <c r="J237" s="11" t="str">
        <f>IF(A237="","",TRIM(B237&amp;" "&amp;C237&amp;" "&amp;D237))</f>
        <v/>
      </c>
      <c r="K237" s="11" t="str">
        <f>IF(A237="","",IF(COUNTIF($A$5:$A$304,A237)&gt;1,"SKU repetido",""))</f>
        <v/>
      </c>
    </row>
    <row r="238">
      <c r="A238" s="8" t="n"/>
      <c r="B238" s="8" t="n"/>
      <c r="C238" s="8" t="n"/>
      <c r="D238" s="8" t="n"/>
      <c r="E238" s="8" t="n"/>
      <c r="F238" s="9" t="n"/>
      <c r="G238" s="10" t="n"/>
      <c r="H238" s="10" t="n"/>
      <c r="I238" s="10" t="n"/>
      <c r="J238" s="11" t="str">
        <f>IF(A238="","",TRIM(B238&amp;" "&amp;C238&amp;" "&amp;D238))</f>
        <v/>
      </c>
      <c r="K238" s="11" t="str">
        <f>IF(A238="","",IF(COUNTIF($A$5:$A$304,A238)&gt;1,"SKU repetido",""))</f>
        <v/>
      </c>
    </row>
    <row r="239">
      <c r="A239" s="8" t="n"/>
      <c r="B239" s="8" t="n"/>
      <c r="C239" s="8" t="n"/>
      <c r="D239" s="8" t="n"/>
      <c r="E239" s="8" t="n"/>
      <c r="F239" s="9" t="n"/>
      <c r="G239" s="10" t="n"/>
      <c r="H239" s="10" t="n"/>
      <c r="I239" s="10" t="n"/>
      <c r="J239" s="11" t="str">
        <f>IF(A239="","",TRIM(B239&amp;" "&amp;C239&amp;" "&amp;D239))</f>
        <v/>
      </c>
      <c r="K239" s="11" t="str">
        <f>IF(A239="","",IF(COUNTIF($A$5:$A$304,A239)&gt;1,"SKU repetido",""))</f>
        <v/>
      </c>
    </row>
    <row r="240">
      <c r="A240" s="8" t="n"/>
      <c r="B240" s="8" t="n"/>
      <c r="C240" s="8" t="n"/>
      <c r="D240" s="8" t="n"/>
      <c r="E240" s="8" t="n"/>
      <c r="F240" s="9" t="n"/>
      <c r="G240" s="10" t="n"/>
      <c r="H240" s="10" t="n"/>
      <c r="I240" s="10" t="n"/>
      <c r="J240" s="11" t="str">
        <f>IF(A240="","",TRIM(B240&amp;" "&amp;C240&amp;" "&amp;D240))</f>
        <v/>
      </c>
      <c r="K240" s="11" t="str">
        <f>IF(A240="","",IF(COUNTIF($A$5:$A$304,A240)&gt;1,"SKU repetido",""))</f>
        <v/>
      </c>
    </row>
    <row r="241">
      <c r="A241" s="8" t="n"/>
      <c r="B241" s="8" t="n"/>
      <c r="C241" s="8" t="n"/>
      <c r="D241" s="8" t="n"/>
      <c r="E241" s="8" t="n"/>
      <c r="F241" s="9" t="n"/>
      <c r="G241" s="10" t="n"/>
      <c r="H241" s="10" t="n"/>
      <c r="I241" s="10" t="n"/>
      <c r="J241" s="11" t="str">
        <f>IF(A241="","",TRIM(B241&amp;" "&amp;C241&amp;" "&amp;D241))</f>
        <v/>
      </c>
      <c r="K241" s="11" t="str">
        <f>IF(A241="","",IF(COUNTIF($A$5:$A$304,A241)&gt;1,"SKU repetido",""))</f>
        <v/>
      </c>
    </row>
    <row r="242">
      <c r="A242" s="8" t="n"/>
      <c r="B242" s="8" t="n"/>
      <c r="C242" s="8" t="n"/>
      <c r="D242" s="8" t="n"/>
      <c r="E242" s="8" t="n"/>
      <c r="F242" s="9" t="n"/>
      <c r="G242" s="10" t="n"/>
      <c r="H242" s="10" t="n"/>
      <c r="I242" s="10" t="n"/>
      <c r="J242" s="11" t="str">
        <f>IF(A242="","",TRIM(B242&amp;" "&amp;C242&amp;" "&amp;D242))</f>
        <v/>
      </c>
      <c r="K242" s="11" t="str">
        <f>IF(A242="","",IF(COUNTIF($A$5:$A$304,A242)&gt;1,"SKU repetido",""))</f>
        <v/>
      </c>
    </row>
    <row r="243">
      <c r="A243" s="8" t="n"/>
      <c r="B243" s="8" t="n"/>
      <c r="C243" s="8" t="n"/>
      <c r="D243" s="8" t="n"/>
      <c r="E243" s="8" t="n"/>
      <c r="F243" s="9" t="n"/>
      <c r="G243" s="10" t="n"/>
      <c r="H243" s="10" t="n"/>
      <c r="I243" s="10" t="n"/>
      <c r="J243" s="11" t="str">
        <f>IF(A243="","",TRIM(B243&amp;" "&amp;C243&amp;" "&amp;D243))</f>
        <v/>
      </c>
      <c r="K243" s="11" t="str">
        <f>IF(A243="","",IF(COUNTIF($A$5:$A$304,A243)&gt;1,"SKU repetido",""))</f>
        <v/>
      </c>
    </row>
    <row r="244">
      <c r="A244" s="8" t="n"/>
      <c r="B244" s="8" t="n"/>
      <c r="C244" s="8" t="n"/>
      <c r="D244" s="8" t="n"/>
      <c r="E244" s="8" t="n"/>
      <c r="F244" s="9" t="n"/>
      <c r="G244" s="10" t="n"/>
      <c r="H244" s="10" t="n"/>
      <c r="I244" s="10" t="n"/>
      <c r="J244" s="11" t="str">
        <f>IF(A244="","",TRIM(B244&amp;" "&amp;C244&amp;" "&amp;D244))</f>
        <v/>
      </c>
      <c r="K244" s="11" t="str">
        <f>IF(A244="","",IF(COUNTIF($A$5:$A$304,A244)&gt;1,"SKU repetido",""))</f>
        <v/>
      </c>
    </row>
    <row r="245">
      <c r="A245" s="8" t="n"/>
      <c r="B245" s="8" t="n"/>
      <c r="C245" s="8" t="n"/>
      <c r="D245" s="8" t="n"/>
      <c r="E245" s="8" t="n"/>
      <c r="F245" s="9" t="n"/>
      <c r="G245" s="10" t="n"/>
      <c r="H245" s="10" t="n"/>
      <c r="I245" s="10" t="n"/>
      <c r="J245" s="11" t="str">
        <f>IF(A245="","",TRIM(B245&amp;" "&amp;C245&amp;" "&amp;D245))</f>
        <v/>
      </c>
      <c r="K245" s="11" t="str">
        <f>IF(A245="","",IF(COUNTIF($A$5:$A$304,A245)&gt;1,"SKU repetido",""))</f>
        <v/>
      </c>
    </row>
    <row r="246">
      <c r="A246" s="8" t="n"/>
      <c r="B246" s="8" t="n"/>
      <c r="C246" s="8" t="n"/>
      <c r="D246" s="8" t="n"/>
      <c r="E246" s="8" t="n"/>
      <c r="F246" s="9" t="n"/>
      <c r="G246" s="10" t="n"/>
      <c r="H246" s="10" t="n"/>
      <c r="I246" s="10" t="n"/>
      <c r="J246" s="11" t="str">
        <f>IF(A246="","",TRIM(B246&amp;" "&amp;C246&amp;" "&amp;D246))</f>
        <v/>
      </c>
      <c r="K246" s="11" t="str">
        <f>IF(A246="","",IF(COUNTIF($A$5:$A$304,A246)&gt;1,"SKU repetido",""))</f>
        <v/>
      </c>
    </row>
    <row r="247">
      <c r="A247" s="8" t="n"/>
      <c r="B247" s="8" t="n"/>
      <c r="C247" s="8" t="n"/>
      <c r="D247" s="8" t="n"/>
      <c r="E247" s="8" t="n"/>
      <c r="F247" s="9" t="n"/>
      <c r="G247" s="10" t="n"/>
      <c r="H247" s="10" t="n"/>
      <c r="I247" s="10" t="n"/>
      <c r="J247" s="11" t="str">
        <f>IF(A247="","",TRIM(B247&amp;" "&amp;C247&amp;" "&amp;D247))</f>
        <v/>
      </c>
      <c r="K247" s="11" t="str">
        <f>IF(A247="","",IF(COUNTIF($A$5:$A$304,A247)&gt;1,"SKU repetido",""))</f>
        <v/>
      </c>
    </row>
    <row r="248">
      <c r="A248" s="8" t="n"/>
      <c r="B248" s="8" t="n"/>
      <c r="C248" s="8" t="n"/>
      <c r="D248" s="8" t="n"/>
      <c r="E248" s="8" t="n"/>
      <c r="F248" s="9" t="n"/>
      <c r="G248" s="10" t="n"/>
      <c r="H248" s="10" t="n"/>
      <c r="I248" s="10" t="n"/>
      <c r="J248" s="11" t="str">
        <f>IF(A248="","",TRIM(B248&amp;" "&amp;C248&amp;" "&amp;D248))</f>
        <v/>
      </c>
      <c r="K248" s="11" t="str">
        <f>IF(A248="","",IF(COUNTIF($A$5:$A$304,A248)&gt;1,"SKU repetido",""))</f>
        <v/>
      </c>
    </row>
    <row r="249">
      <c r="A249" s="8" t="n"/>
      <c r="B249" s="8" t="n"/>
      <c r="C249" s="8" t="n"/>
      <c r="D249" s="8" t="n"/>
      <c r="E249" s="8" t="n"/>
      <c r="F249" s="9" t="n"/>
      <c r="G249" s="10" t="n"/>
      <c r="H249" s="10" t="n"/>
      <c r="I249" s="10" t="n"/>
      <c r="J249" s="11" t="str">
        <f>IF(A249="","",TRIM(B249&amp;" "&amp;C249&amp;" "&amp;D249))</f>
        <v/>
      </c>
      <c r="K249" s="11" t="str">
        <f>IF(A249="","",IF(COUNTIF($A$5:$A$304,A249)&gt;1,"SKU repetido",""))</f>
        <v/>
      </c>
    </row>
    <row r="250">
      <c r="A250" s="8" t="n"/>
      <c r="B250" s="8" t="n"/>
      <c r="C250" s="8" t="n"/>
      <c r="D250" s="8" t="n"/>
      <c r="E250" s="8" t="n"/>
      <c r="F250" s="9" t="n"/>
      <c r="G250" s="10" t="n"/>
      <c r="H250" s="10" t="n"/>
      <c r="I250" s="10" t="n"/>
      <c r="J250" s="11" t="str">
        <f>IF(A250="","",TRIM(B250&amp;" "&amp;C250&amp;" "&amp;D250))</f>
        <v/>
      </c>
      <c r="K250" s="11" t="str">
        <f>IF(A250="","",IF(COUNTIF($A$5:$A$304,A250)&gt;1,"SKU repetido",""))</f>
        <v/>
      </c>
    </row>
    <row r="251">
      <c r="A251" s="8" t="n"/>
      <c r="B251" s="8" t="n"/>
      <c r="C251" s="8" t="n"/>
      <c r="D251" s="8" t="n"/>
      <c r="E251" s="8" t="n"/>
      <c r="F251" s="9" t="n"/>
      <c r="G251" s="10" t="n"/>
      <c r="H251" s="10" t="n"/>
      <c r="I251" s="10" t="n"/>
      <c r="J251" s="11" t="str">
        <f>IF(A251="","",TRIM(B251&amp;" "&amp;C251&amp;" "&amp;D251))</f>
        <v/>
      </c>
      <c r="K251" s="11" t="str">
        <f>IF(A251="","",IF(COUNTIF($A$5:$A$304,A251)&gt;1,"SKU repetido",""))</f>
        <v/>
      </c>
    </row>
    <row r="252">
      <c r="A252" s="8" t="n"/>
      <c r="B252" s="8" t="n"/>
      <c r="C252" s="8" t="n"/>
      <c r="D252" s="8" t="n"/>
      <c r="E252" s="8" t="n"/>
      <c r="F252" s="9" t="n"/>
      <c r="G252" s="10" t="n"/>
      <c r="H252" s="10" t="n"/>
      <c r="I252" s="10" t="n"/>
      <c r="J252" s="11" t="str">
        <f>IF(A252="","",TRIM(B252&amp;" "&amp;C252&amp;" "&amp;D252))</f>
        <v/>
      </c>
      <c r="K252" s="11" t="str">
        <f>IF(A252="","",IF(COUNTIF($A$5:$A$304,A252)&gt;1,"SKU repetido",""))</f>
        <v/>
      </c>
    </row>
    <row r="253">
      <c r="A253" s="8" t="n"/>
      <c r="B253" s="8" t="n"/>
      <c r="C253" s="8" t="n"/>
      <c r="D253" s="8" t="n"/>
      <c r="E253" s="8" t="n"/>
      <c r="F253" s="9" t="n"/>
      <c r="G253" s="10" t="n"/>
      <c r="H253" s="10" t="n"/>
      <c r="I253" s="10" t="n"/>
      <c r="J253" s="11" t="str">
        <f>IF(A253="","",TRIM(B253&amp;" "&amp;C253&amp;" "&amp;D253))</f>
        <v/>
      </c>
      <c r="K253" s="11" t="str">
        <f>IF(A253="","",IF(COUNTIF($A$5:$A$304,A253)&gt;1,"SKU repetido",""))</f>
        <v/>
      </c>
    </row>
    <row r="254">
      <c r="A254" s="8" t="n"/>
      <c r="B254" s="8" t="n"/>
      <c r="C254" s="8" t="n"/>
      <c r="D254" s="8" t="n"/>
      <c r="E254" s="8" t="n"/>
      <c r="F254" s="9" t="n"/>
      <c r="G254" s="10" t="n"/>
      <c r="H254" s="10" t="n"/>
      <c r="I254" s="10" t="n"/>
      <c r="J254" s="11" t="str">
        <f>IF(A254="","",TRIM(B254&amp;" "&amp;C254&amp;" "&amp;D254))</f>
        <v/>
      </c>
      <c r="K254" s="11" t="str">
        <f>IF(A254="","",IF(COUNTIF($A$5:$A$304,A254)&gt;1,"SKU repetido",""))</f>
        <v/>
      </c>
    </row>
    <row r="255">
      <c r="A255" s="8" t="n"/>
      <c r="B255" s="8" t="n"/>
      <c r="C255" s="8" t="n"/>
      <c r="D255" s="8" t="n"/>
      <c r="E255" s="8" t="n"/>
      <c r="F255" s="9" t="n"/>
      <c r="G255" s="10" t="n"/>
      <c r="H255" s="10" t="n"/>
      <c r="I255" s="10" t="n"/>
      <c r="J255" s="11" t="str">
        <f>IF(A255="","",TRIM(B255&amp;" "&amp;C255&amp;" "&amp;D255))</f>
        <v/>
      </c>
      <c r="K255" s="11" t="str">
        <f>IF(A255="","",IF(COUNTIF($A$5:$A$304,A255)&gt;1,"SKU repetido",""))</f>
        <v/>
      </c>
    </row>
    <row r="256">
      <c r="A256" s="8" t="n"/>
      <c r="B256" s="8" t="n"/>
      <c r="C256" s="8" t="n"/>
      <c r="D256" s="8" t="n"/>
      <c r="E256" s="8" t="n"/>
      <c r="F256" s="9" t="n"/>
      <c r="G256" s="10" t="n"/>
      <c r="H256" s="10" t="n"/>
      <c r="I256" s="10" t="n"/>
      <c r="J256" s="11" t="str">
        <f>IF(A256="","",TRIM(B256&amp;" "&amp;C256&amp;" "&amp;D256))</f>
        <v/>
      </c>
      <c r="K256" s="11" t="str">
        <f>IF(A256="","",IF(COUNTIF($A$5:$A$304,A256)&gt;1,"SKU repetido",""))</f>
        <v/>
      </c>
    </row>
    <row r="257">
      <c r="A257" s="8" t="n"/>
      <c r="B257" s="8" t="n"/>
      <c r="C257" s="8" t="n"/>
      <c r="D257" s="8" t="n"/>
      <c r="E257" s="8" t="n"/>
      <c r="F257" s="9" t="n"/>
      <c r="G257" s="10" t="n"/>
      <c r="H257" s="10" t="n"/>
      <c r="I257" s="10" t="n"/>
      <c r="J257" s="11" t="str">
        <f>IF(A257="","",TRIM(B257&amp;" "&amp;C257&amp;" "&amp;D257))</f>
        <v/>
      </c>
      <c r="K257" s="11" t="str">
        <f>IF(A257="","",IF(COUNTIF($A$5:$A$304,A257)&gt;1,"SKU repetido",""))</f>
        <v/>
      </c>
    </row>
    <row r="258">
      <c r="A258" s="8" t="n"/>
      <c r="B258" s="8" t="n"/>
      <c r="C258" s="8" t="n"/>
      <c r="D258" s="8" t="n"/>
      <c r="E258" s="8" t="n"/>
      <c r="F258" s="9" t="n"/>
      <c r="G258" s="10" t="n"/>
      <c r="H258" s="10" t="n"/>
      <c r="I258" s="10" t="n"/>
      <c r="J258" s="11" t="str">
        <f>IF(A258="","",TRIM(B258&amp;" "&amp;C258&amp;" "&amp;D258))</f>
        <v/>
      </c>
      <c r="K258" s="11" t="str">
        <f>IF(A258="","",IF(COUNTIF($A$5:$A$304,A258)&gt;1,"SKU repetido",""))</f>
        <v/>
      </c>
    </row>
    <row r="259">
      <c r="A259" s="8" t="n"/>
      <c r="B259" s="8" t="n"/>
      <c r="C259" s="8" t="n"/>
      <c r="D259" s="8" t="n"/>
      <c r="E259" s="8" t="n"/>
      <c r="F259" s="9" t="n"/>
      <c r="G259" s="10" t="n"/>
      <c r="H259" s="10" t="n"/>
      <c r="I259" s="10" t="n"/>
      <c r="J259" s="11" t="str">
        <f>IF(A259="","",TRIM(B259&amp;" "&amp;C259&amp;" "&amp;D259))</f>
        <v/>
      </c>
      <c r="K259" s="11" t="str">
        <f>IF(A259="","",IF(COUNTIF($A$5:$A$304,A259)&gt;1,"SKU repetido",""))</f>
        <v/>
      </c>
    </row>
    <row r="260">
      <c r="A260" s="8" t="n"/>
      <c r="B260" s="8" t="n"/>
      <c r="C260" s="8" t="n"/>
      <c r="D260" s="8" t="n"/>
      <c r="E260" s="8" t="n"/>
      <c r="F260" s="9" t="n"/>
      <c r="G260" s="10" t="n"/>
      <c r="H260" s="10" t="n"/>
      <c r="I260" s="10" t="n"/>
      <c r="J260" s="11" t="str">
        <f>IF(A260="","",TRIM(B260&amp;" "&amp;C260&amp;" "&amp;D260))</f>
        <v/>
      </c>
      <c r="K260" s="11" t="str">
        <f>IF(A260="","",IF(COUNTIF($A$5:$A$304,A260)&gt;1,"SKU repetido",""))</f>
        <v/>
      </c>
    </row>
    <row r="261">
      <c r="A261" s="8" t="n"/>
      <c r="B261" s="8" t="n"/>
      <c r="C261" s="8" t="n"/>
      <c r="D261" s="8" t="n"/>
      <c r="E261" s="8" t="n"/>
      <c r="F261" s="9" t="n"/>
      <c r="G261" s="10" t="n"/>
      <c r="H261" s="10" t="n"/>
      <c r="I261" s="10" t="n"/>
      <c r="J261" s="11" t="str">
        <f>IF(A261="","",TRIM(B261&amp;" "&amp;C261&amp;" "&amp;D261))</f>
        <v/>
      </c>
      <c r="K261" s="11" t="str">
        <f>IF(A261="","",IF(COUNTIF($A$5:$A$304,A261)&gt;1,"SKU repetido",""))</f>
        <v/>
      </c>
    </row>
    <row r="262">
      <c r="A262" s="8" t="n"/>
      <c r="B262" s="8" t="n"/>
      <c r="C262" s="8" t="n"/>
      <c r="D262" s="8" t="n"/>
      <c r="E262" s="8" t="n"/>
      <c r="F262" s="9" t="n"/>
      <c r="G262" s="10" t="n"/>
      <c r="H262" s="10" t="n"/>
      <c r="I262" s="10" t="n"/>
      <c r="J262" s="11" t="str">
        <f>IF(A262="","",TRIM(B262&amp;" "&amp;C262&amp;" "&amp;D262))</f>
        <v/>
      </c>
      <c r="K262" s="11" t="str">
        <f>IF(A262="","",IF(COUNTIF($A$5:$A$304,A262)&gt;1,"SKU repetido",""))</f>
        <v/>
      </c>
    </row>
    <row r="263">
      <c r="A263" s="8" t="n"/>
      <c r="B263" s="8" t="n"/>
      <c r="C263" s="8" t="n"/>
      <c r="D263" s="8" t="n"/>
      <c r="E263" s="8" t="n"/>
      <c r="F263" s="9" t="n"/>
      <c r="G263" s="10" t="n"/>
      <c r="H263" s="10" t="n"/>
      <c r="I263" s="10" t="n"/>
      <c r="J263" s="11" t="str">
        <f>IF(A263="","",TRIM(B263&amp;" "&amp;C263&amp;" "&amp;D263))</f>
        <v/>
      </c>
      <c r="K263" s="11" t="str">
        <f>IF(A263="","",IF(COUNTIF($A$5:$A$304,A263)&gt;1,"SKU repetido",""))</f>
        <v/>
      </c>
    </row>
    <row r="264">
      <c r="A264" s="8" t="n"/>
      <c r="B264" s="8" t="n"/>
      <c r="C264" s="8" t="n"/>
      <c r="D264" s="8" t="n"/>
      <c r="E264" s="8" t="n"/>
      <c r="F264" s="9" t="n"/>
      <c r="G264" s="10" t="n"/>
      <c r="H264" s="10" t="n"/>
      <c r="I264" s="10" t="n"/>
      <c r="J264" s="11" t="str">
        <f>IF(A264="","",TRIM(B264&amp;" "&amp;C264&amp;" "&amp;D264))</f>
        <v/>
      </c>
      <c r="K264" s="11" t="str">
        <f>IF(A264="","",IF(COUNTIF($A$5:$A$304,A264)&gt;1,"SKU repetido",""))</f>
        <v/>
      </c>
    </row>
    <row r="265">
      <c r="A265" s="8" t="n"/>
      <c r="B265" s="8" t="n"/>
      <c r="C265" s="8" t="n"/>
      <c r="D265" s="8" t="n"/>
      <c r="E265" s="8" t="n"/>
      <c r="F265" s="9" t="n"/>
      <c r="G265" s="10" t="n"/>
      <c r="H265" s="10" t="n"/>
      <c r="I265" s="10" t="n"/>
      <c r="J265" s="11" t="str">
        <f>IF(A265="","",TRIM(B265&amp;" "&amp;C265&amp;" "&amp;D265))</f>
        <v/>
      </c>
      <c r="K265" s="11" t="str">
        <f>IF(A265="","",IF(COUNTIF($A$5:$A$304,A265)&gt;1,"SKU repetido",""))</f>
        <v/>
      </c>
    </row>
    <row r="266">
      <c r="A266" s="8" t="n"/>
      <c r="B266" s="8" t="n"/>
      <c r="C266" s="8" t="n"/>
      <c r="D266" s="8" t="n"/>
      <c r="E266" s="8" t="n"/>
      <c r="F266" s="9" t="n"/>
      <c r="G266" s="10" t="n"/>
      <c r="H266" s="10" t="n"/>
      <c r="I266" s="10" t="n"/>
      <c r="J266" s="11" t="str">
        <f>IF(A266="","",TRIM(B266&amp;" "&amp;C266&amp;" "&amp;D266))</f>
        <v/>
      </c>
      <c r="K266" s="11" t="str">
        <f>IF(A266="","",IF(COUNTIF($A$5:$A$304,A266)&gt;1,"SKU repetido",""))</f>
        <v/>
      </c>
    </row>
    <row r="267">
      <c r="A267" s="8" t="n"/>
      <c r="B267" s="8" t="n"/>
      <c r="C267" s="8" t="n"/>
      <c r="D267" s="8" t="n"/>
      <c r="E267" s="8" t="n"/>
      <c r="F267" s="9" t="n"/>
      <c r="G267" s="10" t="n"/>
      <c r="H267" s="10" t="n"/>
      <c r="I267" s="10" t="n"/>
      <c r="J267" s="11" t="str">
        <f>IF(A267="","",TRIM(B267&amp;" "&amp;C267&amp;" "&amp;D267))</f>
        <v/>
      </c>
      <c r="K267" s="11" t="str">
        <f>IF(A267="","",IF(COUNTIF($A$5:$A$304,A267)&gt;1,"SKU repetido",""))</f>
        <v/>
      </c>
    </row>
    <row r="268">
      <c r="A268" s="8" t="n"/>
      <c r="B268" s="8" t="n"/>
      <c r="C268" s="8" t="n"/>
      <c r="D268" s="8" t="n"/>
      <c r="E268" s="8" t="n"/>
      <c r="F268" s="9" t="n"/>
      <c r="G268" s="10" t="n"/>
      <c r="H268" s="10" t="n"/>
      <c r="I268" s="10" t="n"/>
      <c r="J268" s="11" t="str">
        <f>IF(A268="","",TRIM(B268&amp;" "&amp;C268&amp;" "&amp;D268))</f>
        <v/>
      </c>
      <c r="K268" s="11" t="str">
        <f>IF(A268="","",IF(COUNTIF($A$5:$A$304,A268)&gt;1,"SKU repetido",""))</f>
        <v/>
      </c>
    </row>
    <row r="269">
      <c r="A269" s="8" t="n"/>
      <c r="B269" s="8" t="n"/>
      <c r="C269" s="8" t="n"/>
      <c r="D269" s="8" t="n"/>
      <c r="E269" s="8" t="n"/>
      <c r="F269" s="9" t="n"/>
      <c r="G269" s="10" t="n"/>
      <c r="H269" s="10" t="n"/>
      <c r="I269" s="10" t="n"/>
      <c r="J269" s="11" t="str">
        <f>IF(A269="","",TRIM(B269&amp;" "&amp;C269&amp;" "&amp;D269))</f>
        <v/>
      </c>
      <c r="K269" s="11" t="str">
        <f>IF(A269="","",IF(COUNTIF($A$5:$A$304,A269)&gt;1,"SKU repetido",""))</f>
        <v/>
      </c>
    </row>
    <row r="270">
      <c r="A270" s="8" t="n"/>
      <c r="B270" s="8" t="n"/>
      <c r="C270" s="8" t="n"/>
      <c r="D270" s="8" t="n"/>
      <c r="E270" s="8" t="n"/>
      <c r="F270" s="9" t="n"/>
      <c r="G270" s="10" t="n"/>
      <c r="H270" s="10" t="n"/>
      <c r="I270" s="10" t="n"/>
      <c r="J270" s="11" t="str">
        <f>IF(A270="","",TRIM(B270&amp;" "&amp;C270&amp;" "&amp;D270))</f>
        <v/>
      </c>
      <c r="K270" s="11" t="str">
        <f>IF(A270="","",IF(COUNTIF($A$5:$A$304,A270)&gt;1,"SKU repetido",""))</f>
        <v/>
      </c>
    </row>
    <row r="271">
      <c r="A271" s="8" t="n"/>
      <c r="B271" s="8" t="n"/>
      <c r="C271" s="8" t="n"/>
      <c r="D271" s="8" t="n"/>
      <c r="E271" s="8" t="n"/>
      <c r="F271" s="9" t="n"/>
      <c r="G271" s="10" t="n"/>
      <c r="H271" s="10" t="n"/>
      <c r="I271" s="10" t="n"/>
      <c r="J271" s="11" t="str">
        <f>IF(A271="","",TRIM(B271&amp;" "&amp;C271&amp;" "&amp;D271))</f>
        <v/>
      </c>
      <c r="K271" s="11" t="str">
        <f>IF(A271="","",IF(COUNTIF($A$5:$A$304,A271)&gt;1,"SKU repetido",""))</f>
        <v/>
      </c>
    </row>
    <row r="272">
      <c r="A272" s="8" t="n"/>
      <c r="B272" s="8" t="n"/>
      <c r="C272" s="8" t="n"/>
      <c r="D272" s="8" t="n"/>
      <c r="E272" s="8" t="n"/>
      <c r="F272" s="9" t="n"/>
      <c r="G272" s="10" t="n"/>
      <c r="H272" s="10" t="n"/>
      <c r="I272" s="10" t="n"/>
      <c r="J272" s="11" t="str">
        <f>IF(A272="","",TRIM(B272&amp;" "&amp;C272&amp;" "&amp;D272))</f>
        <v/>
      </c>
      <c r="K272" s="11" t="str">
        <f>IF(A272="","",IF(COUNTIF($A$5:$A$304,A272)&gt;1,"SKU repetido",""))</f>
        <v/>
      </c>
    </row>
    <row r="273">
      <c r="A273" s="8" t="n"/>
      <c r="B273" s="8" t="n"/>
      <c r="C273" s="8" t="n"/>
      <c r="D273" s="8" t="n"/>
      <c r="E273" s="8" t="n"/>
      <c r="F273" s="9" t="n"/>
      <c r="G273" s="10" t="n"/>
      <c r="H273" s="10" t="n"/>
      <c r="I273" s="10" t="n"/>
      <c r="J273" s="11" t="str">
        <f>IF(A273="","",TRIM(B273&amp;" "&amp;C273&amp;" "&amp;D273))</f>
        <v/>
      </c>
      <c r="K273" s="11" t="str">
        <f>IF(A273="","",IF(COUNTIF($A$5:$A$304,A273)&gt;1,"SKU repetido",""))</f>
        <v/>
      </c>
    </row>
    <row r="274">
      <c r="A274" s="8" t="n"/>
      <c r="B274" s="8" t="n"/>
      <c r="C274" s="8" t="n"/>
      <c r="D274" s="8" t="n"/>
      <c r="E274" s="8" t="n"/>
      <c r="F274" s="9" t="n"/>
      <c r="G274" s="10" t="n"/>
      <c r="H274" s="10" t="n"/>
      <c r="I274" s="10" t="n"/>
      <c r="J274" s="11" t="str">
        <f>IF(A274="","",TRIM(B274&amp;" "&amp;C274&amp;" "&amp;D274))</f>
        <v/>
      </c>
      <c r="K274" s="11" t="str">
        <f>IF(A274="","",IF(COUNTIF($A$5:$A$304,A274)&gt;1,"SKU repetido",""))</f>
        <v/>
      </c>
    </row>
    <row r="275">
      <c r="A275" s="8" t="n"/>
      <c r="B275" s="8" t="n"/>
      <c r="C275" s="8" t="n"/>
      <c r="D275" s="8" t="n"/>
      <c r="E275" s="8" t="n"/>
      <c r="F275" s="9" t="n"/>
      <c r="G275" s="10" t="n"/>
      <c r="H275" s="10" t="n"/>
      <c r="I275" s="10" t="n"/>
      <c r="J275" s="11" t="str">
        <f>IF(A275="","",TRIM(B275&amp;" "&amp;C275&amp;" "&amp;D275))</f>
        <v/>
      </c>
      <c r="K275" s="11" t="str">
        <f>IF(A275="","",IF(COUNTIF($A$5:$A$304,A275)&gt;1,"SKU repetido",""))</f>
        <v/>
      </c>
    </row>
    <row r="276">
      <c r="A276" s="8" t="n"/>
      <c r="B276" s="8" t="n"/>
      <c r="C276" s="8" t="n"/>
      <c r="D276" s="8" t="n"/>
      <c r="E276" s="8" t="n"/>
      <c r="F276" s="9" t="n"/>
      <c r="G276" s="10" t="n"/>
      <c r="H276" s="10" t="n"/>
      <c r="I276" s="10" t="n"/>
      <c r="J276" s="11" t="str">
        <f>IF(A276="","",TRIM(B276&amp;" "&amp;C276&amp;" "&amp;D276))</f>
        <v/>
      </c>
      <c r="K276" s="11" t="str">
        <f>IF(A276="","",IF(COUNTIF($A$5:$A$304,A276)&gt;1,"SKU repetido",""))</f>
        <v/>
      </c>
    </row>
    <row r="277">
      <c r="A277" s="8" t="n"/>
      <c r="B277" s="8" t="n"/>
      <c r="C277" s="8" t="n"/>
      <c r="D277" s="8" t="n"/>
      <c r="E277" s="8" t="n"/>
      <c r="F277" s="9" t="n"/>
      <c r="G277" s="10" t="n"/>
      <c r="H277" s="10" t="n"/>
      <c r="I277" s="10" t="n"/>
      <c r="J277" s="11" t="str">
        <f>IF(A277="","",TRIM(B277&amp;" "&amp;C277&amp;" "&amp;D277))</f>
        <v/>
      </c>
      <c r="K277" s="11" t="str">
        <f>IF(A277="","",IF(COUNTIF($A$5:$A$304,A277)&gt;1,"SKU repetido",""))</f>
        <v/>
      </c>
    </row>
    <row r="278">
      <c r="A278" s="8" t="n"/>
      <c r="B278" s="8" t="n"/>
      <c r="C278" s="8" t="n"/>
      <c r="D278" s="8" t="n"/>
      <c r="E278" s="8" t="n"/>
      <c r="F278" s="9" t="n"/>
      <c r="G278" s="10" t="n"/>
      <c r="H278" s="10" t="n"/>
      <c r="I278" s="10" t="n"/>
      <c r="J278" s="11" t="str">
        <f>IF(A278="","",TRIM(B278&amp;" "&amp;C278&amp;" "&amp;D278))</f>
        <v/>
      </c>
      <c r="K278" s="11" t="str">
        <f>IF(A278="","",IF(COUNTIF($A$5:$A$304,A278)&gt;1,"SKU repetido",""))</f>
        <v/>
      </c>
    </row>
    <row r="279">
      <c r="A279" s="8" t="n"/>
      <c r="B279" s="8" t="n"/>
      <c r="C279" s="8" t="n"/>
      <c r="D279" s="8" t="n"/>
      <c r="E279" s="8" t="n"/>
      <c r="F279" s="9" t="n"/>
      <c r="G279" s="10" t="n"/>
      <c r="H279" s="10" t="n"/>
      <c r="I279" s="10" t="n"/>
      <c r="J279" s="11" t="str">
        <f>IF(A279="","",TRIM(B279&amp;" "&amp;C279&amp;" "&amp;D279))</f>
        <v/>
      </c>
      <c r="K279" s="11" t="str">
        <f>IF(A279="","",IF(COUNTIF($A$5:$A$304,A279)&gt;1,"SKU repetido",""))</f>
        <v/>
      </c>
    </row>
    <row r="280">
      <c r="A280" s="8" t="n"/>
      <c r="B280" s="8" t="n"/>
      <c r="C280" s="8" t="n"/>
      <c r="D280" s="8" t="n"/>
      <c r="E280" s="8" t="n"/>
      <c r="F280" s="9" t="n"/>
      <c r="G280" s="10" t="n"/>
      <c r="H280" s="10" t="n"/>
      <c r="I280" s="10" t="n"/>
      <c r="J280" s="11" t="str">
        <f>IF(A280="","",TRIM(B280&amp;" "&amp;C280&amp;" "&amp;D280))</f>
        <v/>
      </c>
      <c r="K280" s="11" t="str">
        <f>IF(A280="","",IF(COUNTIF($A$5:$A$304,A280)&gt;1,"SKU repetido",""))</f>
        <v/>
      </c>
    </row>
    <row r="281">
      <c r="A281" s="8" t="n"/>
      <c r="B281" s="8" t="n"/>
      <c r="C281" s="8" t="n"/>
      <c r="D281" s="8" t="n"/>
      <c r="E281" s="8" t="n"/>
      <c r="F281" s="9" t="n"/>
      <c r="G281" s="10" t="n"/>
      <c r="H281" s="10" t="n"/>
      <c r="I281" s="10" t="n"/>
      <c r="J281" s="11" t="str">
        <f>IF(A281="","",TRIM(B281&amp;" "&amp;C281&amp;" "&amp;D281))</f>
        <v/>
      </c>
      <c r="K281" s="11" t="str">
        <f>IF(A281="","",IF(COUNTIF($A$5:$A$304,A281)&gt;1,"SKU repetido",""))</f>
        <v/>
      </c>
    </row>
    <row r="282">
      <c r="A282" s="8" t="n"/>
      <c r="B282" s="8" t="n"/>
      <c r="C282" s="8" t="n"/>
      <c r="D282" s="8" t="n"/>
      <c r="E282" s="8" t="n"/>
      <c r="F282" s="9" t="n"/>
      <c r="G282" s="10" t="n"/>
      <c r="H282" s="10" t="n"/>
      <c r="I282" s="10" t="n"/>
      <c r="J282" s="11" t="str">
        <f>IF(A282="","",TRIM(B282&amp;" "&amp;C282&amp;" "&amp;D282))</f>
        <v/>
      </c>
      <c r="K282" s="11" t="str">
        <f>IF(A282="","",IF(COUNTIF($A$5:$A$304,A282)&gt;1,"SKU repetido",""))</f>
        <v/>
      </c>
    </row>
    <row r="283">
      <c r="A283" s="8" t="n"/>
      <c r="B283" s="8" t="n"/>
      <c r="C283" s="8" t="n"/>
      <c r="D283" s="8" t="n"/>
      <c r="E283" s="8" t="n"/>
      <c r="F283" s="9" t="n"/>
      <c r="G283" s="10" t="n"/>
      <c r="H283" s="10" t="n"/>
      <c r="I283" s="10" t="n"/>
      <c r="J283" s="11" t="str">
        <f>IF(A283="","",TRIM(B283&amp;" "&amp;C283&amp;" "&amp;D283))</f>
        <v/>
      </c>
      <c r="K283" s="11" t="str">
        <f>IF(A283="","",IF(COUNTIF($A$5:$A$304,A283)&gt;1,"SKU repetido",""))</f>
        <v/>
      </c>
    </row>
    <row r="284">
      <c r="A284" s="8" t="n"/>
      <c r="B284" s="8" t="n"/>
      <c r="C284" s="8" t="n"/>
      <c r="D284" s="8" t="n"/>
      <c r="E284" s="8" t="n"/>
      <c r="F284" s="9" t="n"/>
      <c r="G284" s="10" t="n"/>
      <c r="H284" s="10" t="n"/>
      <c r="I284" s="10" t="n"/>
      <c r="J284" s="11" t="str">
        <f>IF(A284="","",TRIM(B284&amp;" "&amp;C284&amp;" "&amp;D284))</f>
        <v/>
      </c>
      <c r="K284" s="11" t="str">
        <f>IF(A284="","",IF(COUNTIF($A$5:$A$304,A284)&gt;1,"SKU repetido",""))</f>
        <v/>
      </c>
    </row>
    <row r="285">
      <c r="A285" s="8" t="n"/>
      <c r="B285" s="8" t="n"/>
      <c r="C285" s="8" t="n"/>
      <c r="D285" s="8" t="n"/>
      <c r="E285" s="8" t="n"/>
      <c r="F285" s="9" t="n"/>
      <c r="G285" s="10" t="n"/>
      <c r="H285" s="10" t="n"/>
      <c r="I285" s="10" t="n"/>
      <c r="J285" s="11" t="str">
        <f>IF(A285="","",TRIM(B285&amp;" "&amp;C285&amp;" "&amp;D285))</f>
        <v/>
      </c>
      <c r="K285" s="11" t="str">
        <f>IF(A285="","",IF(COUNTIF($A$5:$A$304,A285)&gt;1,"SKU repetido",""))</f>
        <v/>
      </c>
    </row>
    <row r="286">
      <c r="A286" s="8" t="n"/>
      <c r="B286" s="8" t="n"/>
      <c r="C286" s="8" t="n"/>
      <c r="D286" s="8" t="n"/>
      <c r="E286" s="8" t="n"/>
      <c r="F286" s="9" t="n"/>
      <c r="G286" s="10" t="n"/>
      <c r="H286" s="10" t="n"/>
      <c r="I286" s="10" t="n"/>
      <c r="J286" s="11" t="str">
        <f>IF(A286="","",TRIM(B286&amp;" "&amp;C286&amp;" "&amp;D286))</f>
        <v/>
      </c>
      <c r="K286" s="11" t="str">
        <f>IF(A286="","",IF(COUNTIF($A$5:$A$304,A286)&gt;1,"SKU repetido",""))</f>
        <v/>
      </c>
    </row>
    <row r="287">
      <c r="A287" s="8" t="n"/>
      <c r="B287" s="8" t="n"/>
      <c r="C287" s="8" t="n"/>
      <c r="D287" s="8" t="n"/>
      <c r="E287" s="8" t="n"/>
      <c r="F287" s="9" t="n"/>
      <c r="G287" s="10" t="n"/>
      <c r="H287" s="10" t="n"/>
      <c r="I287" s="10" t="n"/>
      <c r="J287" s="11" t="str">
        <f>IF(A287="","",TRIM(B287&amp;" "&amp;C287&amp;" "&amp;D287))</f>
        <v/>
      </c>
      <c r="K287" s="11" t="str">
        <f>IF(A287="","",IF(COUNTIF($A$5:$A$304,A287)&gt;1,"SKU repetido",""))</f>
        <v/>
      </c>
    </row>
    <row r="288">
      <c r="A288" s="8" t="n"/>
      <c r="B288" s="8" t="n"/>
      <c r="C288" s="8" t="n"/>
      <c r="D288" s="8" t="n"/>
      <c r="E288" s="8" t="n"/>
      <c r="F288" s="9" t="n"/>
      <c r="G288" s="10" t="n"/>
      <c r="H288" s="10" t="n"/>
      <c r="I288" s="10" t="n"/>
      <c r="J288" s="11" t="str">
        <f>IF(A288="","",TRIM(B288&amp;" "&amp;C288&amp;" "&amp;D288))</f>
        <v/>
      </c>
      <c r="K288" s="11" t="str">
        <f>IF(A288="","",IF(COUNTIF($A$5:$A$304,A288)&gt;1,"SKU repetido",""))</f>
        <v/>
      </c>
    </row>
    <row r="289">
      <c r="A289" s="8" t="n"/>
      <c r="B289" s="8" t="n"/>
      <c r="C289" s="8" t="n"/>
      <c r="D289" s="8" t="n"/>
      <c r="E289" s="8" t="n"/>
      <c r="F289" s="9" t="n"/>
      <c r="G289" s="10" t="n"/>
      <c r="H289" s="10" t="n"/>
      <c r="I289" s="10" t="n"/>
      <c r="J289" s="11" t="str">
        <f>IF(A289="","",TRIM(B289&amp;" "&amp;C289&amp;" "&amp;D289))</f>
        <v/>
      </c>
      <c r="K289" s="11" t="str">
        <f>IF(A289="","",IF(COUNTIF($A$5:$A$304,A289)&gt;1,"SKU repetido",""))</f>
        <v/>
      </c>
    </row>
    <row r="290">
      <c r="A290" s="8" t="n"/>
      <c r="B290" s="8" t="n"/>
      <c r="C290" s="8" t="n"/>
      <c r="D290" s="8" t="n"/>
      <c r="E290" s="8" t="n"/>
      <c r="F290" s="9" t="n"/>
      <c r="G290" s="10" t="n"/>
      <c r="H290" s="10" t="n"/>
      <c r="I290" s="10" t="n"/>
      <c r="J290" s="11" t="str">
        <f>IF(A290="","",TRIM(B290&amp;" "&amp;C290&amp;" "&amp;D290))</f>
        <v/>
      </c>
      <c r="K290" s="11" t="str">
        <f>IF(A290="","",IF(COUNTIF($A$5:$A$304,A290)&gt;1,"SKU repetido",""))</f>
        <v/>
      </c>
    </row>
    <row r="291">
      <c r="A291" s="8" t="n"/>
      <c r="B291" s="8" t="n"/>
      <c r="C291" s="8" t="n"/>
      <c r="D291" s="8" t="n"/>
      <c r="E291" s="8" t="n"/>
      <c r="F291" s="9" t="n"/>
      <c r="G291" s="10" t="n"/>
      <c r="H291" s="10" t="n"/>
      <c r="I291" s="10" t="n"/>
      <c r="J291" s="11" t="str">
        <f>IF(A291="","",TRIM(B291&amp;" "&amp;C291&amp;" "&amp;D291))</f>
        <v/>
      </c>
      <c r="K291" s="11" t="str">
        <f>IF(A291="","",IF(COUNTIF($A$5:$A$304,A291)&gt;1,"SKU repetido",""))</f>
        <v/>
      </c>
    </row>
    <row r="292">
      <c r="A292" s="8" t="n"/>
      <c r="B292" s="8" t="n"/>
      <c r="C292" s="8" t="n"/>
      <c r="D292" s="8" t="n"/>
      <c r="E292" s="8" t="n"/>
      <c r="F292" s="9" t="n"/>
      <c r="G292" s="10" t="n"/>
      <c r="H292" s="10" t="n"/>
      <c r="I292" s="10" t="n"/>
      <c r="J292" s="11" t="str">
        <f>IF(A292="","",TRIM(B292&amp;" "&amp;C292&amp;" "&amp;D292))</f>
        <v/>
      </c>
      <c r="K292" s="11" t="str">
        <f>IF(A292="","",IF(COUNTIF($A$5:$A$304,A292)&gt;1,"SKU repetido",""))</f>
        <v/>
      </c>
    </row>
    <row r="293">
      <c r="A293" s="8" t="n"/>
      <c r="B293" s="8" t="n"/>
      <c r="C293" s="8" t="n"/>
      <c r="D293" s="8" t="n"/>
      <c r="E293" s="8" t="n"/>
      <c r="F293" s="9" t="n"/>
      <c r="G293" s="10" t="n"/>
      <c r="H293" s="10" t="n"/>
      <c r="I293" s="10" t="n"/>
      <c r="J293" s="11" t="str">
        <f>IF(A293="","",TRIM(B293&amp;" "&amp;C293&amp;" "&amp;D293))</f>
        <v/>
      </c>
      <c r="K293" s="11" t="str">
        <f>IF(A293="","",IF(COUNTIF($A$5:$A$304,A293)&gt;1,"SKU repetido",""))</f>
        <v/>
      </c>
    </row>
    <row r="294">
      <c r="A294" s="8" t="n"/>
      <c r="B294" s="8" t="n"/>
      <c r="C294" s="8" t="n"/>
      <c r="D294" s="8" t="n"/>
      <c r="E294" s="8" t="n"/>
      <c r="F294" s="9" t="n"/>
      <c r="G294" s="10" t="n"/>
      <c r="H294" s="10" t="n"/>
      <c r="I294" s="10" t="n"/>
      <c r="J294" s="11" t="str">
        <f>IF(A294="","",TRIM(B294&amp;" "&amp;C294&amp;" "&amp;D294))</f>
        <v/>
      </c>
      <c r="K294" s="11" t="str">
        <f>IF(A294="","",IF(COUNTIF($A$5:$A$304,A294)&gt;1,"SKU repetido",""))</f>
        <v/>
      </c>
    </row>
    <row r="295">
      <c r="A295" s="8" t="n"/>
      <c r="B295" s="8" t="n"/>
      <c r="C295" s="8" t="n"/>
      <c r="D295" s="8" t="n"/>
      <c r="E295" s="8" t="n"/>
      <c r="F295" s="9" t="n"/>
      <c r="G295" s="10" t="n"/>
      <c r="H295" s="10" t="n"/>
      <c r="I295" s="10" t="n"/>
      <c r="J295" s="11" t="str">
        <f>IF(A295="","",TRIM(B295&amp;" "&amp;C295&amp;" "&amp;D295))</f>
        <v/>
      </c>
      <c r="K295" s="11" t="str">
        <f>IF(A295="","",IF(COUNTIF($A$5:$A$304,A295)&gt;1,"SKU repetido",""))</f>
        <v/>
      </c>
    </row>
    <row r="296">
      <c r="A296" s="8" t="n"/>
      <c r="B296" s="8" t="n"/>
      <c r="C296" s="8" t="n"/>
      <c r="D296" s="8" t="n"/>
      <c r="E296" s="8" t="n"/>
      <c r="F296" s="9" t="n"/>
      <c r="G296" s="10" t="n"/>
      <c r="H296" s="10" t="n"/>
      <c r="I296" s="10" t="n"/>
      <c r="J296" s="11" t="str">
        <f>IF(A296="","",TRIM(B296&amp;" "&amp;C296&amp;" "&amp;D296))</f>
        <v/>
      </c>
      <c r="K296" s="11" t="str">
        <f>IF(A296="","",IF(COUNTIF($A$5:$A$304,A296)&gt;1,"SKU repetido",""))</f>
        <v/>
      </c>
    </row>
    <row r="297">
      <c r="A297" s="8" t="n"/>
      <c r="B297" s="8" t="n"/>
      <c r="C297" s="8" t="n"/>
      <c r="D297" s="8" t="n"/>
      <c r="E297" s="8" t="n"/>
      <c r="F297" s="9" t="n"/>
      <c r="G297" s="10" t="n"/>
      <c r="H297" s="10" t="n"/>
      <c r="I297" s="10" t="n"/>
      <c r="J297" s="11" t="str">
        <f>IF(A297="","",TRIM(B297&amp;" "&amp;C297&amp;" "&amp;D297))</f>
        <v/>
      </c>
      <c r="K297" s="11" t="str">
        <f>IF(A297="","",IF(COUNTIF($A$5:$A$304,A297)&gt;1,"SKU repetido",""))</f>
        <v/>
      </c>
    </row>
    <row r="298">
      <c r="A298" s="8" t="n"/>
      <c r="B298" s="8" t="n"/>
      <c r="C298" s="8" t="n"/>
      <c r="D298" s="8" t="n"/>
      <c r="E298" s="8" t="n"/>
      <c r="F298" s="9" t="n"/>
      <c r="G298" s="10" t="n"/>
      <c r="H298" s="10" t="n"/>
      <c r="I298" s="10" t="n"/>
      <c r="J298" s="11" t="str">
        <f>IF(A298="","",TRIM(B298&amp;" "&amp;C298&amp;" "&amp;D298))</f>
        <v/>
      </c>
      <c r="K298" s="11" t="str">
        <f>IF(A298="","",IF(COUNTIF($A$5:$A$304,A298)&gt;1,"SKU repetido",""))</f>
        <v/>
      </c>
    </row>
    <row r="299">
      <c r="A299" s="8" t="n"/>
      <c r="B299" s="8" t="n"/>
      <c r="C299" s="8" t="n"/>
      <c r="D299" s="8" t="n"/>
      <c r="E299" s="8" t="n"/>
      <c r="F299" s="9" t="n"/>
      <c r="G299" s="10" t="n"/>
      <c r="H299" s="10" t="n"/>
      <c r="I299" s="10" t="n"/>
      <c r="J299" s="11" t="str">
        <f>IF(A299="","",TRIM(B299&amp;" "&amp;C299&amp;" "&amp;D299))</f>
        <v/>
      </c>
      <c r="K299" s="11" t="str">
        <f>IF(A299="","",IF(COUNTIF($A$5:$A$304,A299)&gt;1,"SKU repetido",""))</f>
        <v/>
      </c>
    </row>
    <row r="300">
      <c r="A300" s="8" t="n"/>
      <c r="B300" s="8" t="n"/>
      <c r="C300" s="8" t="n"/>
      <c r="D300" s="8" t="n"/>
      <c r="E300" s="8" t="n"/>
      <c r="F300" s="9" t="n"/>
      <c r="G300" s="10" t="n"/>
      <c r="H300" s="10" t="n"/>
      <c r="I300" s="10" t="n"/>
      <c r="J300" s="11" t="str">
        <f>IF(A300="","",TRIM(B300&amp;" "&amp;C300&amp;" "&amp;D300))</f>
        <v/>
      </c>
      <c r="K300" s="11" t="str">
        <f>IF(A300="","",IF(COUNTIF($A$5:$A$304,A300)&gt;1,"SKU repetido",""))</f>
        <v/>
      </c>
    </row>
    <row r="301">
      <c r="A301" s="8" t="n"/>
      <c r="B301" s="8" t="n"/>
      <c r="C301" s="8" t="n"/>
      <c r="D301" s="8" t="n"/>
      <c r="E301" s="8" t="n"/>
      <c r="F301" s="9" t="n"/>
      <c r="G301" s="10" t="n"/>
      <c r="H301" s="10" t="n"/>
      <c r="I301" s="10" t="n"/>
      <c r="J301" s="11" t="str">
        <f>IF(A301="","",TRIM(B301&amp;" "&amp;C301&amp;" "&amp;D301))</f>
        <v/>
      </c>
      <c r="K301" s="11" t="str">
        <f>IF(A301="","",IF(COUNTIF($A$5:$A$304,A301)&gt;1,"SKU repetido",""))</f>
        <v/>
      </c>
    </row>
    <row r="302">
      <c r="A302" s="8" t="n"/>
      <c r="B302" s="8" t="n"/>
      <c r="C302" s="8" t="n"/>
      <c r="D302" s="8" t="n"/>
      <c r="E302" s="8" t="n"/>
      <c r="F302" s="9" t="n"/>
      <c r="G302" s="10" t="n"/>
      <c r="H302" s="10" t="n"/>
      <c r="I302" s="10" t="n"/>
      <c r="J302" s="11" t="str">
        <f>IF(A302="","",TRIM(B302&amp;" "&amp;C302&amp;" "&amp;D302))</f>
        <v/>
      </c>
      <c r="K302" s="11" t="str">
        <f>IF(A302="","",IF(COUNTIF($A$5:$A$304,A302)&gt;1,"SKU repetido",""))</f>
        <v/>
      </c>
    </row>
    <row r="303">
      <c r="A303" s="8" t="n"/>
      <c r="B303" s="8" t="n"/>
      <c r="C303" s="8" t="n"/>
      <c r="D303" s="8" t="n"/>
      <c r="E303" s="8" t="n"/>
      <c r="F303" s="9" t="n"/>
      <c r="G303" s="10" t="n"/>
      <c r="H303" s="10" t="n"/>
      <c r="I303" s="10" t="n"/>
      <c r="J303" s="11" t="str">
        <f>IF(A303="","",TRIM(B303&amp;" "&amp;C303&amp;" "&amp;D303))</f>
        <v/>
      </c>
      <c r="K303" s="11" t="str">
        <f>IF(A303="","",IF(COUNTIF($A$5:$A$304,A303)&gt;1,"SKU repetido",""))</f>
        <v/>
      </c>
    </row>
    <row r="304">
      <c r="A304" s="8" t="n"/>
      <c r="B304" s="8" t="n"/>
      <c r="C304" s="8" t="n"/>
      <c r="D304" s="8" t="n"/>
      <c r="E304" s="8" t="n"/>
      <c r="F304" s="9" t="n"/>
      <c r="G304" s="10" t="n"/>
      <c r="H304" s="10" t="n"/>
      <c r="I304" s="10" t="n"/>
      <c r="J304" s="11" t="str">
        <f>IF(A304="","",TRIM(B304&amp;" "&amp;C304&amp;" "&amp;D304))</f>
        <v/>
      </c>
      <c r="K304" s="11" t="str">
        <f>IF(A304="","",IF(COUNTIF($A$5:$A$304,A304)&gt;1,"SKU repetido",""))</f>
        <v/>
      </c>
    </row>
  </sheetData>
  <autoFilter ref="A4:K304"/>
  <conditionalFormatting sqref="K5:K304">
    <cfRule type="expression" priority="1" dxfId="0">
      <formula>K5="SKU repetido"</formula>
    </cfRule>
  </conditionalFormatting>
  <dataValidations count="1">
    <dataValidation sqref="F5:I304" showDropDown="0" showInputMessage="0" showErrorMessage="1" allowBlank="0" errorTitle="Número" error="Digite um número igual ou maior que zero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34" customWidth="1" min="3" max="3"/>
    <col width="11" customWidth="1" min="4" max="4"/>
    <col width="22" customWidth="1" min="5" max="5"/>
    <col width="24" customWidth="1" min="6" max="6"/>
    <col width="12" customWidth="1" min="7" max="7"/>
    <col width="30" customWidth="1" min="8" max="8"/>
  </cols>
  <sheetData>
    <row r="1">
      <c r="A1" s="5" t="inlineStr">
        <is>
          <t>Entradas (compra, devolução de cliente, ajuste de inventário para mais)</t>
        </is>
      </c>
    </row>
    <row r="2">
      <c r="A2" s="6" t="inlineStr">
        <is>
          <t>Uma linha por entrada. Escolha o SKU na lista: o nome do produto aparece sozinho.</t>
        </is>
      </c>
    </row>
    <row r="4" ht="36" customHeight="1">
      <c r="A4" s="7" t="inlineStr">
        <is>
          <t>Data</t>
        </is>
      </c>
      <c r="B4" s="7" t="inlineStr">
        <is>
          <t>SKU</t>
        </is>
      </c>
      <c r="C4" s="7" t="inlineStr">
        <is>
          <t>Produto (automático)</t>
        </is>
      </c>
      <c r="D4" s="7" t="inlineStr">
        <is>
          <t>Quantidade</t>
        </is>
      </c>
      <c r="E4" s="7" t="inlineStr">
        <is>
          <t>Motivo</t>
        </is>
      </c>
      <c r="F4" s="7" t="inlineStr">
        <is>
          <t>Fornecedor ou nota fiscal</t>
        </is>
      </c>
      <c r="G4" s="7" t="inlineStr">
        <is>
          <t>Custo unitário (R$)</t>
        </is>
      </c>
      <c r="H4" s="7" t="inlineStr">
        <is>
          <t>Observação</t>
        </is>
      </c>
    </row>
    <row r="5">
      <c r="A5" s="12" t="n">
        <v>45936</v>
      </c>
      <c r="B5" s="8" t="inlineStr">
        <is>
          <t>CAM-M-PT</t>
        </is>
      </c>
      <c r="C5" s="11" t="str">
        <f>IF(B5="","",IFERROR(INDEX(Produtos!$J$5:$J$304,MATCH(B5,Produtos!$A$5:$A$304,0)),"SKU não cadastrado"))</f>
        <v>Camiseta básica M Preta</v>
      </c>
      <c r="D5" s="8" t="n">
        <v>12</v>
      </c>
      <c r="E5" s="8" t="inlineStr">
        <is>
          <t>Compra</t>
        </is>
      </c>
      <c r="F5" s="8" t="inlineStr">
        <is>
          <t>Malharia (exemplo), NF 4521</t>
        </is>
      </c>
      <c r="G5" s="9" t="n">
        <v>18</v>
      </c>
      <c r="H5" s="8" t="n"/>
    </row>
    <row r="6">
      <c r="A6" s="12" t="n">
        <v>45936</v>
      </c>
      <c r="B6" s="8" t="inlineStr">
        <is>
          <t>CAM-G-PT</t>
        </is>
      </c>
      <c r="C6" s="11" t="str">
        <f>IF(B6="","",IFERROR(INDEX(Produtos!$J$5:$J$304,MATCH(B6,Produtos!$A$5:$A$304,0)),"SKU não cadastrado"))</f>
        <v>Camiseta básica G Preta</v>
      </c>
      <c r="D6" s="8" t="n">
        <v>6</v>
      </c>
      <c r="E6" s="8" t="inlineStr">
        <is>
          <t>Compra</t>
        </is>
      </c>
      <c r="F6" s="8" t="inlineStr">
        <is>
          <t>Malharia (exemplo), NF 4521</t>
        </is>
      </c>
      <c r="G6" s="9" t="n">
        <v>18</v>
      </c>
      <c r="H6" s="8" t="n"/>
    </row>
    <row r="7">
      <c r="A7" s="12" t="n">
        <v>45945</v>
      </c>
      <c r="B7" s="8" t="inlineStr">
        <is>
          <t>LEG-M-PT</t>
        </is>
      </c>
      <c r="C7" s="11" t="str">
        <f>IF(B7="","",IFERROR(INDEX(Produtos!$J$5:$J$304,MATCH(B7,Produtos!$A$5:$A$304,0)),"SKU não cadastrado"))</f>
        <v>Legging suplex M Preta</v>
      </c>
      <c r="D7" s="8" t="n">
        <v>10</v>
      </c>
      <c r="E7" s="8" t="inlineStr">
        <is>
          <t>Compra</t>
        </is>
      </c>
      <c r="F7" s="8" t="inlineStr">
        <is>
          <t>Confecção (exemplo), NF 887</t>
        </is>
      </c>
      <c r="G7" s="9" t="n">
        <v>32</v>
      </c>
      <c r="H7" s="8" t="n"/>
    </row>
    <row r="8">
      <c r="A8" s="12" t="n">
        <v>45952</v>
      </c>
      <c r="B8" s="8" t="inlineStr">
        <is>
          <t>LEG-P-PT</t>
        </is>
      </c>
      <c r="C8" s="11" t="str">
        <f>IF(B8="","",IFERROR(INDEX(Produtos!$J$5:$J$304,MATCH(B8,Produtos!$A$5:$A$304,0)),"SKU não cadastrado"))</f>
        <v>Legging suplex P Preta</v>
      </c>
      <c r="D8" s="8" t="n">
        <v>1</v>
      </c>
      <c r="E8" s="8" t="inlineStr">
        <is>
          <t>Devolução de cliente</t>
        </is>
      </c>
      <c r="F8" s="8" t="n"/>
      <c r="G8" s="9" t="n"/>
      <c r="H8" s="8" t="inlineStr">
        <is>
          <t>Troca: cliente levou a M</t>
        </is>
      </c>
    </row>
    <row r="9">
      <c r="A9" s="12" t="n">
        <v>45961</v>
      </c>
      <c r="B9" s="8" t="inlineStr">
        <is>
          <t>CAM-P-BR</t>
        </is>
      </c>
      <c r="C9" s="11" t="str">
        <f>IF(B9="","",IFERROR(INDEX(Produtos!$J$5:$J$304,MATCH(B9,Produtos!$A$5:$A$304,0)),"SKU não cadastrado"))</f>
        <v>Camiseta básica P Branca</v>
      </c>
      <c r="D9" s="8" t="n">
        <v>1</v>
      </c>
      <c r="E9" s="8" t="inlineStr">
        <is>
          <t>Ajuste de inventário</t>
        </is>
      </c>
      <c r="F9" s="8" t="n"/>
      <c r="G9" s="9" t="n"/>
      <c r="H9" s="8" t="inlineStr">
        <is>
          <t>Contagem de 31/10 achou 1 a mais</t>
        </is>
      </c>
    </row>
    <row r="10">
      <c r="A10" s="12" t="n"/>
      <c r="B10" s="8" t="n"/>
      <c r="C10" s="11" t="str">
        <f>IF(B10="","",IFERROR(INDEX(Produtos!$J$5:$J$304,MATCH(B10,Produtos!$A$5:$A$304,0)),"SKU não cadastrado"))</f>
        <v/>
      </c>
      <c r="D10" s="8" t="n"/>
      <c r="E10" s="8" t="n"/>
      <c r="F10" s="8" t="n"/>
      <c r="G10" s="9" t="n"/>
      <c r="H10" s="8" t="n"/>
    </row>
    <row r="11">
      <c r="A11" s="12" t="n"/>
      <c r="B11" s="8" t="n"/>
      <c r="C11" s="11" t="str">
        <f>IF(B11="","",IFERROR(INDEX(Produtos!$J$5:$J$304,MATCH(B11,Produtos!$A$5:$A$304,0)),"SKU não cadastrado"))</f>
        <v/>
      </c>
      <c r="D11" s="8" t="n"/>
      <c r="E11" s="8" t="n"/>
      <c r="F11" s="8" t="n"/>
      <c r="G11" s="9" t="n"/>
      <c r="H11" s="8" t="n"/>
    </row>
    <row r="12">
      <c r="A12" s="12" t="n"/>
      <c r="B12" s="8" t="n"/>
      <c r="C12" s="11" t="str">
        <f>IF(B12="","",IFERROR(INDEX(Produtos!$J$5:$J$304,MATCH(B12,Produtos!$A$5:$A$304,0)),"SKU não cadastrado"))</f>
        <v/>
      </c>
      <c r="D12" s="8" t="n"/>
      <c r="E12" s="8" t="n"/>
      <c r="F12" s="8" t="n"/>
      <c r="G12" s="9" t="n"/>
      <c r="H12" s="8" t="n"/>
    </row>
    <row r="13">
      <c r="A13" s="12" t="n"/>
      <c r="B13" s="8" t="n"/>
      <c r="C13" s="11" t="str">
        <f>IF(B13="","",IFERROR(INDEX(Produtos!$J$5:$J$304,MATCH(B13,Produtos!$A$5:$A$304,0)),"SKU não cadastrado"))</f>
        <v/>
      </c>
      <c r="D13" s="8" t="n"/>
      <c r="E13" s="8" t="n"/>
      <c r="F13" s="8" t="n"/>
      <c r="G13" s="9" t="n"/>
      <c r="H13" s="8" t="n"/>
    </row>
    <row r="14">
      <c r="A14" s="12" t="n"/>
      <c r="B14" s="8" t="n"/>
      <c r="C14" s="11" t="str">
        <f>IF(B14="","",IFERROR(INDEX(Produtos!$J$5:$J$304,MATCH(B14,Produtos!$A$5:$A$304,0)),"SKU não cadastrado"))</f>
        <v/>
      </c>
      <c r="D14" s="8" t="n"/>
      <c r="E14" s="8" t="n"/>
      <c r="F14" s="8" t="n"/>
      <c r="G14" s="9" t="n"/>
      <c r="H14" s="8" t="n"/>
    </row>
    <row r="15">
      <c r="A15" s="12" t="n"/>
      <c r="B15" s="8" t="n"/>
      <c r="C15" s="11" t="str">
        <f>IF(B15="","",IFERROR(INDEX(Produtos!$J$5:$J$304,MATCH(B15,Produtos!$A$5:$A$304,0)),"SKU não cadastrado"))</f>
        <v/>
      </c>
      <c r="D15" s="8" t="n"/>
      <c r="E15" s="8" t="n"/>
      <c r="F15" s="8" t="n"/>
      <c r="G15" s="9" t="n"/>
      <c r="H15" s="8" t="n"/>
    </row>
    <row r="16">
      <c r="A16" s="12" t="n"/>
      <c r="B16" s="8" t="n"/>
      <c r="C16" s="11" t="str">
        <f>IF(B16="","",IFERROR(INDEX(Produtos!$J$5:$J$304,MATCH(B16,Produtos!$A$5:$A$304,0)),"SKU não cadastrado"))</f>
        <v/>
      </c>
      <c r="D16" s="8" t="n"/>
      <c r="E16" s="8" t="n"/>
      <c r="F16" s="8" t="n"/>
      <c r="G16" s="9" t="n"/>
      <c r="H16" s="8" t="n"/>
    </row>
    <row r="17">
      <c r="A17" s="12" t="n"/>
      <c r="B17" s="8" t="n"/>
      <c r="C17" s="11" t="str">
        <f>IF(B17="","",IFERROR(INDEX(Produtos!$J$5:$J$304,MATCH(B17,Produtos!$A$5:$A$304,0)),"SKU não cadastrado"))</f>
        <v/>
      </c>
      <c r="D17" s="8" t="n"/>
      <c r="E17" s="8" t="n"/>
      <c r="F17" s="8" t="n"/>
      <c r="G17" s="9" t="n"/>
      <c r="H17" s="8" t="n"/>
    </row>
    <row r="18">
      <c r="A18" s="12" t="n"/>
      <c r="B18" s="8" t="n"/>
      <c r="C18" s="11" t="str">
        <f>IF(B18="","",IFERROR(INDEX(Produtos!$J$5:$J$304,MATCH(B18,Produtos!$A$5:$A$304,0)),"SKU não cadastrado"))</f>
        <v/>
      </c>
      <c r="D18" s="8" t="n"/>
      <c r="E18" s="8" t="n"/>
      <c r="F18" s="8" t="n"/>
      <c r="G18" s="9" t="n"/>
      <c r="H18" s="8" t="n"/>
    </row>
    <row r="19">
      <c r="A19" s="12" t="n"/>
      <c r="B19" s="8" t="n"/>
      <c r="C19" s="11" t="str">
        <f>IF(B19="","",IFERROR(INDEX(Produtos!$J$5:$J$304,MATCH(B19,Produtos!$A$5:$A$304,0)),"SKU não cadastrado"))</f>
        <v/>
      </c>
      <c r="D19" s="8" t="n"/>
      <c r="E19" s="8" t="n"/>
      <c r="F19" s="8" t="n"/>
      <c r="G19" s="9" t="n"/>
      <c r="H19" s="8" t="n"/>
    </row>
    <row r="20">
      <c r="A20" s="12" t="n"/>
      <c r="B20" s="8" t="n"/>
      <c r="C20" s="11" t="str">
        <f>IF(B20="","",IFERROR(INDEX(Produtos!$J$5:$J$304,MATCH(B20,Produtos!$A$5:$A$304,0)),"SKU não cadastrado"))</f>
        <v/>
      </c>
      <c r="D20" s="8" t="n"/>
      <c r="E20" s="8" t="n"/>
      <c r="F20" s="8" t="n"/>
      <c r="G20" s="9" t="n"/>
      <c r="H20" s="8" t="n"/>
    </row>
    <row r="21">
      <c r="A21" s="12" t="n"/>
      <c r="B21" s="8" t="n"/>
      <c r="C21" s="11" t="str">
        <f>IF(B21="","",IFERROR(INDEX(Produtos!$J$5:$J$304,MATCH(B21,Produtos!$A$5:$A$304,0)),"SKU não cadastrado"))</f>
        <v/>
      </c>
      <c r="D21" s="8" t="n"/>
      <c r="E21" s="8" t="n"/>
      <c r="F21" s="8" t="n"/>
      <c r="G21" s="9" t="n"/>
      <c r="H21" s="8" t="n"/>
    </row>
    <row r="22">
      <c r="A22" s="12" t="n"/>
      <c r="B22" s="8" t="n"/>
      <c r="C22" s="11" t="str">
        <f>IF(B22="","",IFERROR(INDEX(Produtos!$J$5:$J$304,MATCH(B22,Produtos!$A$5:$A$304,0)),"SKU não cadastrado"))</f>
        <v/>
      </c>
      <c r="D22" s="8" t="n"/>
      <c r="E22" s="8" t="n"/>
      <c r="F22" s="8" t="n"/>
      <c r="G22" s="9" t="n"/>
      <c r="H22" s="8" t="n"/>
    </row>
    <row r="23">
      <c r="A23" s="12" t="n"/>
      <c r="B23" s="8" t="n"/>
      <c r="C23" s="11" t="str">
        <f>IF(B23="","",IFERROR(INDEX(Produtos!$J$5:$J$304,MATCH(B23,Produtos!$A$5:$A$304,0)),"SKU não cadastrado"))</f>
        <v/>
      </c>
      <c r="D23" s="8" t="n"/>
      <c r="E23" s="8" t="n"/>
      <c r="F23" s="8" t="n"/>
      <c r="G23" s="9" t="n"/>
      <c r="H23" s="8" t="n"/>
    </row>
    <row r="24">
      <c r="A24" s="12" t="n"/>
      <c r="B24" s="8" t="n"/>
      <c r="C24" s="11" t="str">
        <f>IF(B24="","",IFERROR(INDEX(Produtos!$J$5:$J$304,MATCH(B24,Produtos!$A$5:$A$304,0)),"SKU não cadastrado"))</f>
        <v/>
      </c>
      <c r="D24" s="8" t="n"/>
      <c r="E24" s="8" t="n"/>
      <c r="F24" s="8" t="n"/>
      <c r="G24" s="9" t="n"/>
      <c r="H24" s="8" t="n"/>
    </row>
    <row r="25">
      <c r="A25" s="12" t="n"/>
      <c r="B25" s="8" t="n"/>
      <c r="C25" s="11" t="str">
        <f>IF(B25="","",IFERROR(INDEX(Produtos!$J$5:$J$304,MATCH(B25,Produtos!$A$5:$A$304,0)),"SKU não cadastrado"))</f>
        <v/>
      </c>
      <c r="D25" s="8" t="n"/>
      <c r="E25" s="8" t="n"/>
      <c r="F25" s="8" t="n"/>
      <c r="G25" s="9" t="n"/>
      <c r="H25" s="8" t="n"/>
    </row>
    <row r="26">
      <c r="A26" s="12" t="n"/>
      <c r="B26" s="8" t="n"/>
      <c r="C26" s="11" t="str">
        <f>IF(B26="","",IFERROR(INDEX(Produtos!$J$5:$J$304,MATCH(B26,Produtos!$A$5:$A$304,0)),"SKU não cadastrado"))</f>
        <v/>
      </c>
      <c r="D26" s="8" t="n"/>
      <c r="E26" s="8" t="n"/>
      <c r="F26" s="8" t="n"/>
      <c r="G26" s="9" t="n"/>
      <c r="H26" s="8" t="n"/>
    </row>
    <row r="27">
      <c r="A27" s="12" t="n"/>
      <c r="B27" s="8" t="n"/>
      <c r="C27" s="11" t="str">
        <f>IF(B27="","",IFERROR(INDEX(Produtos!$J$5:$J$304,MATCH(B27,Produtos!$A$5:$A$304,0)),"SKU não cadastrado"))</f>
        <v/>
      </c>
      <c r="D27" s="8" t="n"/>
      <c r="E27" s="8" t="n"/>
      <c r="F27" s="8" t="n"/>
      <c r="G27" s="9" t="n"/>
      <c r="H27" s="8" t="n"/>
    </row>
    <row r="28">
      <c r="A28" s="12" t="n"/>
      <c r="B28" s="8" t="n"/>
      <c r="C28" s="11" t="str">
        <f>IF(B28="","",IFERROR(INDEX(Produtos!$J$5:$J$304,MATCH(B28,Produtos!$A$5:$A$304,0)),"SKU não cadastrado"))</f>
        <v/>
      </c>
      <c r="D28" s="8" t="n"/>
      <c r="E28" s="8" t="n"/>
      <c r="F28" s="8" t="n"/>
      <c r="G28" s="9" t="n"/>
      <c r="H28" s="8" t="n"/>
    </row>
    <row r="29">
      <c r="A29" s="12" t="n"/>
      <c r="B29" s="8" t="n"/>
      <c r="C29" s="11" t="str">
        <f>IF(B29="","",IFERROR(INDEX(Produtos!$J$5:$J$304,MATCH(B29,Produtos!$A$5:$A$304,0)),"SKU não cadastrado"))</f>
        <v/>
      </c>
      <c r="D29" s="8" t="n"/>
      <c r="E29" s="8" t="n"/>
      <c r="F29" s="8" t="n"/>
      <c r="G29" s="9" t="n"/>
      <c r="H29" s="8" t="n"/>
    </row>
    <row r="30">
      <c r="A30" s="12" t="n"/>
      <c r="B30" s="8" t="n"/>
      <c r="C30" s="11" t="str">
        <f>IF(B30="","",IFERROR(INDEX(Produtos!$J$5:$J$304,MATCH(B30,Produtos!$A$5:$A$304,0)),"SKU não cadastrado"))</f>
        <v/>
      </c>
      <c r="D30" s="8" t="n"/>
      <c r="E30" s="8" t="n"/>
      <c r="F30" s="8" t="n"/>
      <c r="G30" s="9" t="n"/>
      <c r="H30" s="8" t="n"/>
    </row>
    <row r="31">
      <c r="A31" s="12" t="n"/>
      <c r="B31" s="8" t="n"/>
      <c r="C31" s="11" t="str">
        <f>IF(B31="","",IFERROR(INDEX(Produtos!$J$5:$J$304,MATCH(B31,Produtos!$A$5:$A$304,0)),"SKU não cadastrado"))</f>
        <v/>
      </c>
      <c r="D31" s="8" t="n"/>
      <c r="E31" s="8" t="n"/>
      <c r="F31" s="8" t="n"/>
      <c r="G31" s="9" t="n"/>
      <c r="H31" s="8" t="n"/>
    </row>
    <row r="32">
      <c r="A32" s="12" t="n"/>
      <c r="B32" s="8" t="n"/>
      <c r="C32" s="11" t="str">
        <f>IF(B32="","",IFERROR(INDEX(Produtos!$J$5:$J$304,MATCH(B32,Produtos!$A$5:$A$304,0)),"SKU não cadastrado"))</f>
        <v/>
      </c>
      <c r="D32" s="8" t="n"/>
      <c r="E32" s="8" t="n"/>
      <c r="F32" s="8" t="n"/>
      <c r="G32" s="9" t="n"/>
      <c r="H32" s="8" t="n"/>
    </row>
    <row r="33">
      <c r="A33" s="12" t="n"/>
      <c r="B33" s="8" t="n"/>
      <c r="C33" s="11" t="str">
        <f>IF(B33="","",IFERROR(INDEX(Produtos!$J$5:$J$304,MATCH(B33,Produtos!$A$5:$A$304,0)),"SKU não cadastrado"))</f>
        <v/>
      </c>
      <c r="D33" s="8" t="n"/>
      <c r="E33" s="8" t="n"/>
      <c r="F33" s="8" t="n"/>
      <c r="G33" s="9" t="n"/>
      <c r="H33" s="8" t="n"/>
    </row>
    <row r="34">
      <c r="A34" s="12" t="n"/>
      <c r="B34" s="8" t="n"/>
      <c r="C34" s="11" t="str">
        <f>IF(B34="","",IFERROR(INDEX(Produtos!$J$5:$J$304,MATCH(B34,Produtos!$A$5:$A$304,0)),"SKU não cadastrado"))</f>
        <v/>
      </c>
      <c r="D34" s="8" t="n"/>
      <c r="E34" s="8" t="n"/>
      <c r="F34" s="8" t="n"/>
      <c r="G34" s="9" t="n"/>
      <c r="H34" s="8" t="n"/>
    </row>
    <row r="35">
      <c r="A35" s="12" t="n"/>
      <c r="B35" s="8" t="n"/>
      <c r="C35" s="11" t="str">
        <f>IF(B35="","",IFERROR(INDEX(Produtos!$J$5:$J$304,MATCH(B35,Produtos!$A$5:$A$304,0)),"SKU não cadastrado"))</f>
        <v/>
      </c>
      <c r="D35" s="8" t="n"/>
      <c r="E35" s="8" t="n"/>
      <c r="F35" s="8" t="n"/>
      <c r="G35" s="9" t="n"/>
      <c r="H35" s="8" t="n"/>
    </row>
    <row r="36">
      <c r="A36" s="12" t="n"/>
      <c r="B36" s="8" t="n"/>
      <c r="C36" s="11" t="str">
        <f>IF(B36="","",IFERROR(INDEX(Produtos!$J$5:$J$304,MATCH(B36,Produtos!$A$5:$A$304,0)),"SKU não cadastrado"))</f>
        <v/>
      </c>
      <c r="D36" s="8" t="n"/>
      <c r="E36" s="8" t="n"/>
      <c r="F36" s="8" t="n"/>
      <c r="G36" s="9" t="n"/>
      <c r="H36" s="8" t="n"/>
    </row>
    <row r="37">
      <c r="A37" s="12" t="n"/>
      <c r="B37" s="8" t="n"/>
      <c r="C37" s="11" t="str">
        <f>IF(B37="","",IFERROR(INDEX(Produtos!$J$5:$J$304,MATCH(B37,Produtos!$A$5:$A$304,0)),"SKU não cadastrado"))</f>
        <v/>
      </c>
      <c r="D37" s="8" t="n"/>
      <c r="E37" s="8" t="n"/>
      <c r="F37" s="8" t="n"/>
      <c r="G37" s="9" t="n"/>
      <c r="H37" s="8" t="n"/>
    </row>
    <row r="38">
      <c r="A38" s="12" t="n"/>
      <c r="B38" s="8" t="n"/>
      <c r="C38" s="11" t="str">
        <f>IF(B38="","",IFERROR(INDEX(Produtos!$J$5:$J$304,MATCH(B38,Produtos!$A$5:$A$304,0)),"SKU não cadastrado"))</f>
        <v/>
      </c>
      <c r="D38" s="8" t="n"/>
      <c r="E38" s="8" t="n"/>
      <c r="F38" s="8" t="n"/>
      <c r="G38" s="9" t="n"/>
      <c r="H38" s="8" t="n"/>
    </row>
    <row r="39">
      <c r="A39" s="12" t="n"/>
      <c r="B39" s="8" t="n"/>
      <c r="C39" s="11" t="str">
        <f>IF(B39="","",IFERROR(INDEX(Produtos!$J$5:$J$304,MATCH(B39,Produtos!$A$5:$A$304,0)),"SKU não cadastrado"))</f>
        <v/>
      </c>
      <c r="D39" s="8" t="n"/>
      <c r="E39" s="8" t="n"/>
      <c r="F39" s="8" t="n"/>
      <c r="G39" s="9" t="n"/>
      <c r="H39" s="8" t="n"/>
    </row>
    <row r="40">
      <c r="A40" s="12" t="n"/>
      <c r="B40" s="8" t="n"/>
      <c r="C40" s="11" t="str">
        <f>IF(B40="","",IFERROR(INDEX(Produtos!$J$5:$J$304,MATCH(B40,Produtos!$A$5:$A$304,0)),"SKU não cadastrado"))</f>
        <v/>
      </c>
      <c r="D40" s="8" t="n"/>
      <c r="E40" s="8" t="n"/>
      <c r="F40" s="8" t="n"/>
      <c r="G40" s="9" t="n"/>
      <c r="H40" s="8" t="n"/>
    </row>
    <row r="41">
      <c r="A41" s="12" t="n"/>
      <c r="B41" s="8" t="n"/>
      <c r="C41" s="11" t="str">
        <f>IF(B41="","",IFERROR(INDEX(Produtos!$J$5:$J$304,MATCH(B41,Produtos!$A$5:$A$304,0)),"SKU não cadastrado"))</f>
        <v/>
      </c>
      <c r="D41" s="8" t="n"/>
      <c r="E41" s="8" t="n"/>
      <c r="F41" s="8" t="n"/>
      <c r="G41" s="9" t="n"/>
      <c r="H41" s="8" t="n"/>
    </row>
    <row r="42">
      <c r="A42" s="12" t="n"/>
      <c r="B42" s="8" t="n"/>
      <c r="C42" s="11" t="str">
        <f>IF(B42="","",IFERROR(INDEX(Produtos!$J$5:$J$304,MATCH(B42,Produtos!$A$5:$A$304,0)),"SKU não cadastrado"))</f>
        <v/>
      </c>
      <c r="D42" s="8" t="n"/>
      <c r="E42" s="8" t="n"/>
      <c r="F42" s="8" t="n"/>
      <c r="G42" s="9" t="n"/>
      <c r="H42" s="8" t="n"/>
    </row>
    <row r="43">
      <c r="A43" s="12" t="n"/>
      <c r="B43" s="8" t="n"/>
      <c r="C43" s="11" t="str">
        <f>IF(B43="","",IFERROR(INDEX(Produtos!$J$5:$J$304,MATCH(B43,Produtos!$A$5:$A$304,0)),"SKU não cadastrado"))</f>
        <v/>
      </c>
      <c r="D43" s="8" t="n"/>
      <c r="E43" s="8" t="n"/>
      <c r="F43" s="8" t="n"/>
      <c r="G43" s="9" t="n"/>
      <c r="H43" s="8" t="n"/>
    </row>
    <row r="44">
      <c r="A44" s="12" t="n"/>
      <c r="B44" s="8" t="n"/>
      <c r="C44" s="11" t="str">
        <f>IF(B44="","",IFERROR(INDEX(Produtos!$J$5:$J$304,MATCH(B44,Produtos!$A$5:$A$304,0)),"SKU não cadastrado"))</f>
        <v/>
      </c>
      <c r="D44" s="8" t="n"/>
      <c r="E44" s="8" t="n"/>
      <c r="F44" s="8" t="n"/>
      <c r="G44" s="9" t="n"/>
      <c r="H44" s="8" t="n"/>
    </row>
    <row r="45">
      <c r="A45" s="12" t="n"/>
      <c r="B45" s="8" t="n"/>
      <c r="C45" s="11" t="str">
        <f>IF(B45="","",IFERROR(INDEX(Produtos!$J$5:$J$304,MATCH(B45,Produtos!$A$5:$A$304,0)),"SKU não cadastrado"))</f>
        <v/>
      </c>
      <c r="D45" s="8" t="n"/>
      <c r="E45" s="8" t="n"/>
      <c r="F45" s="8" t="n"/>
      <c r="G45" s="9" t="n"/>
      <c r="H45" s="8" t="n"/>
    </row>
    <row r="46">
      <c r="A46" s="12" t="n"/>
      <c r="B46" s="8" t="n"/>
      <c r="C46" s="11" t="str">
        <f>IF(B46="","",IFERROR(INDEX(Produtos!$J$5:$J$304,MATCH(B46,Produtos!$A$5:$A$304,0)),"SKU não cadastrado"))</f>
        <v/>
      </c>
      <c r="D46" s="8" t="n"/>
      <c r="E46" s="8" t="n"/>
      <c r="F46" s="8" t="n"/>
      <c r="G46" s="9" t="n"/>
      <c r="H46" s="8" t="n"/>
    </row>
    <row r="47">
      <c r="A47" s="12" t="n"/>
      <c r="B47" s="8" t="n"/>
      <c r="C47" s="11" t="str">
        <f>IF(B47="","",IFERROR(INDEX(Produtos!$J$5:$J$304,MATCH(B47,Produtos!$A$5:$A$304,0)),"SKU não cadastrado"))</f>
        <v/>
      </c>
      <c r="D47" s="8" t="n"/>
      <c r="E47" s="8" t="n"/>
      <c r="F47" s="8" t="n"/>
      <c r="G47" s="9" t="n"/>
      <c r="H47" s="8" t="n"/>
    </row>
    <row r="48">
      <c r="A48" s="12" t="n"/>
      <c r="B48" s="8" t="n"/>
      <c r="C48" s="11" t="str">
        <f>IF(B48="","",IFERROR(INDEX(Produtos!$J$5:$J$304,MATCH(B48,Produtos!$A$5:$A$304,0)),"SKU não cadastrado"))</f>
        <v/>
      </c>
      <c r="D48" s="8" t="n"/>
      <c r="E48" s="8" t="n"/>
      <c r="F48" s="8" t="n"/>
      <c r="G48" s="9" t="n"/>
      <c r="H48" s="8" t="n"/>
    </row>
    <row r="49">
      <c r="A49" s="12" t="n"/>
      <c r="B49" s="8" t="n"/>
      <c r="C49" s="11" t="str">
        <f>IF(B49="","",IFERROR(INDEX(Produtos!$J$5:$J$304,MATCH(B49,Produtos!$A$5:$A$304,0)),"SKU não cadastrado"))</f>
        <v/>
      </c>
      <c r="D49" s="8" t="n"/>
      <c r="E49" s="8" t="n"/>
      <c r="F49" s="8" t="n"/>
      <c r="G49" s="9" t="n"/>
      <c r="H49" s="8" t="n"/>
    </row>
    <row r="50">
      <c r="A50" s="12" t="n"/>
      <c r="B50" s="8" t="n"/>
      <c r="C50" s="11" t="str">
        <f>IF(B50="","",IFERROR(INDEX(Produtos!$J$5:$J$304,MATCH(B50,Produtos!$A$5:$A$304,0)),"SKU não cadastrado"))</f>
        <v/>
      </c>
      <c r="D50" s="8" t="n"/>
      <c r="E50" s="8" t="n"/>
      <c r="F50" s="8" t="n"/>
      <c r="G50" s="9" t="n"/>
      <c r="H50" s="8" t="n"/>
    </row>
    <row r="51">
      <c r="A51" s="12" t="n"/>
      <c r="B51" s="8" t="n"/>
      <c r="C51" s="11" t="str">
        <f>IF(B51="","",IFERROR(INDEX(Produtos!$J$5:$J$304,MATCH(B51,Produtos!$A$5:$A$304,0)),"SKU não cadastrado"))</f>
        <v/>
      </c>
      <c r="D51" s="8" t="n"/>
      <c r="E51" s="8" t="n"/>
      <c r="F51" s="8" t="n"/>
      <c r="G51" s="9" t="n"/>
      <c r="H51" s="8" t="n"/>
    </row>
    <row r="52">
      <c r="A52" s="12" t="n"/>
      <c r="B52" s="8" t="n"/>
      <c r="C52" s="11" t="str">
        <f>IF(B52="","",IFERROR(INDEX(Produtos!$J$5:$J$304,MATCH(B52,Produtos!$A$5:$A$304,0)),"SKU não cadastrado"))</f>
        <v/>
      </c>
      <c r="D52" s="8" t="n"/>
      <c r="E52" s="8" t="n"/>
      <c r="F52" s="8" t="n"/>
      <c r="G52" s="9" t="n"/>
      <c r="H52" s="8" t="n"/>
    </row>
    <row r="53">
      <c r="A53" s="12" t="n"/>
      <c r="B53" s="8" t="n"/>
      <c r="C53" s="11" t="str">
        <f>IF(B53="","",IFERROR(INDEX(Produtos!$J$5:$J$304,MATCH(B53,Produtos!$A$5:$A$304,0)),"SKU não cadastrado"))</f>
        <v/>
      </c>
      <c r="D53" s="8" t="n"/>
      <c r="E53" s="8" t="n"/>
      <c r="F53" s="8" t="n"/>
      <c r="G53" s="9" t="n"/>
      <c r="H53" s="8" t="n"/>
    </row>
    <row r="54">
      <c r="A54" s="12" t="n"/>
      <c r="B54" s="8" t="n"/>
      <c r="C54" s="11" t="str">
        <f>IF(B54="","",IFERROR(INDEX(Produtos!$J$5:$J$304,MATCH(B54,Produtos!$A$5:$A$304,0)),"SKU não cadastrado"))</f>
        <v/>
      </c>
      <c r="D54" s="8" t="n"/>
      <c r="E54" s="8" t="n"/>
      <c r="F54" s="8" t="n"/>
      <c r="G54" s="9" t="n"/>
      <c r="H54" s="8" t="n"/>
    </row>
    <row r="55">
      <c r="A55" s="12" t="n"/>
      <c r="B55" s="8" t="n"/>
      <c r="C55" s="11" t="str">
        <f>IF(B55="","",IFERROR(INDEX(Produtos!$J$5:$J$304,MATCH(B55,Produtos!$A$5:$A$304,0)),"SKU não cadastrado"))</f>
        <v/>
      </c>
      <c r="D55" s="8" t="n"/>
      <c r="E55" s="8" t="n"/>
      <c r="F55" s="8" t="n"/>
      <c r="G55" s="9" t="n"/>
      <c r="H55" s="8" t="n"/>
    </row>
    <row r="56">
      <c r="A56" s="12" t="n"/>
      <c r="B56" s="8" t="n"/>
      <c r="C56" s="11" t="str">
        <f>IF(B56="","",IFERROR(INDEX(Produtos!$J$5:$J$304,MATCH(B56,Produtos!$A$5:$A$304,0)),"SKU não cadastrado"))</f>
        <v/>
      </c>
      <c r="D56" s="8" t="n"/>
      <c r="E56" s="8" t="n"/>
      <c r="F56" s="8" t="n"/>
      <c r="G56" s="9" t="n"/>
      <c r="H56" s="8" t="n"/>
    </row>
    <row r="57">
      <c r="A57" s="12" t="n"/>
      <c r="B57" s="8" t="n"/>
      <c r="C57" s="11" t="str">
        <f>IF(B57="","",IFERROR(INDEX(Produtos!$J$5:$J$304,MATCH(B57,Produtos!$A$5:$A$304,0)),"SKU não cadastrado"))</f>
        <v/>
      </c>
      <c r="D57" s="8" t="n"/>
      <c r="E57" s="8" t="n"/>
      <c r="F57" s="8" t="n"/>
      <c r="G57" s="9" t="n"/>
      <c r="H57" s="8" t="n"/>
    </row>
    <row r="58">
      <c r="A58" s="12" t="n"/>
      <c r="B58" s="8" t="n"/>
      <c r="C58" s="11" t="str">
        <f>IF(B58="","",IFERROR(INDEX(Produtos!$J$5:$J$304,MATCH(B58,Produtos!$A$5:$A$304,0)),"SKU não cadastrado"))</f>
        <v/>
      </c>
      <c r="D58" s="8" t="n"/>
      <c r="E58" s="8" t="n"/>
      <c r="F58" s="8" t="n"/>
      <c r="G58" s="9" t="n"/>
      <c r="H58" s="8" t="n"/>
    </row>
    <row r="59">
      <c r="A59" s="12" t="n"/>
      <c r="B59" s="8" t="n"/>
      <c r="C59" s="11" t="str">
        <f>IF(B59="","",IFERROR(INDEX(Produtos!$J$5:$J$304,MATCH(B59,Produtos!$A$5:$A$304,0)),"SKU não cadastrado"))</f>
        <v/>
      </c>
      <c r="D59" s="8" t="n"/>
      <c r="E59" s="8" t="n"/>
      <c r="F59" s="8" t="n"/>
      <c r="G59" s="9" t="n"/>
      <c r="H59" s="8" t="n"/>
    </row>
    <row r="60">
      <c r="A60" s="12" t="n"/>
      <c r="B60" s="8" t="n"/>
      <c r="C60" s="11" t="str">
        <f>IF(B60="","",IFERROR(INDEX(Produtos!$J$5:$J$304,MATCH(B60,Produtos!$A$5:$A$304,0)),"SKU não cadastrado"))</f>
        <v/>
      </c>
      <c r="D60" s="8" t="n"/>
      <c r="E60" s="8" t="n"/>
      <c r="F60" s="8" t="n"/>
      <c r="G60" s="9" t="n"/>
      <c r="H60" s="8" t="n"/>
    </row>
    <row r="61">
      <c r="A61" s="12" t="n"/>
      <c r="B61" s="8" t="n"/>
      <c r="C61" s="11" t="str">
        <f>IF(B61="","",IFERROR(INDEX(Produtos!$J$5:$J$304,MATCH(B61,Produtos!$A$5:$A$304,0)),"SKU não cadastrado"))</f>
        <v/>
      </c>
      <c r="D61" s="8" t="n"/>
      <c r="E61" s="8" t="n"/>
      <c r="F61" s="8" t="n"/>
      <c r="G61" s="9" t="n"/>
      <c r="H61" s="8" t="n"/>
    </row>
    <row r="62">
      <c r="A62" s="12" t="n"/>
      <c r="B62" s="8" t="n"/>
      <c r="C62" s="11" t="str">
        <f>IF(B62="","",IFERROR(INDEX(Produtos!$J$5:$J$304,MATCH(B62,Produtos!$A$5:$A$304,0)),"SKU não cadastrado"))</f>
        <v/>
      </c>
      <c r="D62" s="8" t="n"/>
      <c r="E62" s="8" t="n"/>
      <c r="F62" s="8" t="n"/>
      <c r="G62" s="9" t="n"/>
      <c r="H62" s="8" t="n"/>
    </row>
    <row r="63">
      <c r="A63" s="12" t="n"/>
      <c r="B63" s="8" t="n"/>
      <c r="C63" s="11" t="str">
        <f>IF(B63="","",IFERROR(INDEX(Produtos!$J$5:$J$304,MATCH(B63,Produtos!$A$5:$A$304,0)),"SKU não cadastrado"))</f>
        <v/>
      </c>
      <c r="D63" s="8" t="n"/>
      <c r="E63" s="8" t="n"/>
      <c r="F63" s="8" t="n"/>
      <c r="G63" s="9" t="n"/>
      <c r="H63" s="8" t="n"/>
    </row>
    <row r="64">
      <c r="A64" s="12" t="n"/>
      <c r="B64" s="8" t="n"/>
      <c r="C64" s="11" t="str">
        <f>IF(B64="","",IFERROR(INDEX(Produtos!$J$5:$J$304,MATCH(B64,Produtos!$A$5:$A$304,0)),"SKU não cadastrado"))</f>
        <v/>
      </c>
      <c r="D64" s="8" t="n"/>
      <c r="E64" s="8" t="n"/>
      <c r="F64" s="8" t="n"/>
      <c r="G64" s="9" t="n"/>
      <c r="H64" s="8" t="n"/>
    </row>
    <row r="65">
      <c r="A65" s="12" t="n"/>
      <c r="B65" s="8" t="n"/>
      <c r="C65" s="11" t="str">
        <f>IF(B65="","",IFERROR(INDEX(Produtos!$J$5:$J$304,MATCH(B65,Produtos!$A$5:$A$304,0)),"SKU não cadastrado"))</f>
        <v/>
      </c>
      <c r="D65" s="8" t="n"/>
      <c r="E65" s="8" t="n"/>
      <c r="F65" s="8" t="n"/>
      <c r="G65" s="9" t="n"/>
      <c r="H65" s="8" t="n"/>
    </row>
    <row r="66">
      <c r="A66" s="12" t="n"/>
      <c r="B66" s="8" t="n"/>
      <c r="C66" s="11" t="str">
        <f>IF(B66="","",IFERROR(INDEX(Produtos!$J$5:$J$304,MATCH(B66,Produtos!$A$5:$A$304,0)),"SKU não cadastrado"))</f>
        <v/>
      </c>
      <c r="D66" s="8" t="n"/>
      <c r="E66" s="8" t="n"/>
      <c r="F66" s="8" t="n"/>
      <c r="G66" s="9" t="n"/>
      <c r="H66" s="8" t="n"/>
    </row>
    <row r="67">
      <c r="A67" s="12" t="n"/>
      <c r="B67" s="8" t="n"/>
      <c r="C67" s="11" t="str">
        <f>IF(B67="","",IFERROR(INDEX(Produtos!$J$5:$J$304,MATCH(B67,Produtos!$A$5:$A$304,0)),"SKU não cadastrado"))</f>
        <v/>
      </c>
      <c r="D67" s="8" t="n"/>
      <c r="E67" s="8" t="n"/>
      <c r="F67" s="8" t="n"/>
      <c r="G67" s="9" t="n"/>
      <c r="H67" s="8" t="n"/>
    </row>
    <row r="68">
      <c r="A68" s="12" t="n"/>
      <c r="B68" s="8" t="n"/>
      <c r="C68" s="11" t="str">
        <f>IF(B68="","",IFERROR(INDEX(Produtos!$J$5:$J$304,MATCH(B68,Produtos!$A$5:$A$304,0)),"SKU não cadastrado"))</f>
        <v/>
      </c>
      <c r="D68" s="8" t="n"/>
      <c r="E68" s="8" t="n"/>
      <c r="F68" s="8" t="n"/>
      <c r="G68" s="9" t="n"/>
      <c r="H68" s="8" t="n"/>
    </row>
    <row r="69">
      <c r="A69" s="12" t="n"/>
      <c r="B69" s="8" t="n"/>
      <c r="C69" s="11" t="str">
        <f>IF(B69="","",IFERROR(INDEX(Produtos!$J$5:$J$304,MATCH(B69,Produtos!$A$5:$A$304,0)),"SKU não cadastrado"))</f>
        <v/>
      </c>
      <c r="D69" s="8" t="n"/>
      <c r="E69" s="8" t="n"/>
      <c r="F69" s="8" t="n"/>
      <c r="G69" s="9" t="n"/>
      <c r="H69" s="8" t="n"/>
    </row>
    <row r="70">
      <c r="A70" s="12" t="n"/>
      <c r="B70" s="8" t="n"/>
      <c r="C70" s="11" t="str">
        <f>IF(B70="","",IFERROR(INDEX(Produtos!$J$5:$J$304,MATCH(B70,Produtos!$A$5:$A$304,0)),"SKU não cadastrado"))</f>
        <v/>
      </c>
      <c r="D70" s="8" t="n"/>
      <c r="E70" s="8" t="n"/>
      <c r="F70" s="8" t="n"/>
      <c r="G70" s="9" t="n"/>
      <c r="H70" s="8" t="n"/>
    </row>
    <row r="71">
      <c r="A71" s="12" t="n"/>
      <c r="B71" s="8" t="n"/>
      <c r="C71" s="11" t="str">
        <f>IF(B71="","",IFERROR(INDEX(Produtos!$J$5:$J$304,MATCH(B71,Produtos!$A$5:$A$304,0)),"SKU não cadastrado"))</f>
        <v/>
      </c>
      <c r="D71" s="8" t="n"/>
      <c r="E71" s="8" t="n"/>
      <c r="F71" s="8" t="n"/>
      <c r="G71" s="9" t="n"/>
      <c r="H71" s="8" t="n"/>
    </row>
    <row r="72">
      <c r="A72" s="12" t="n"/>
      <c r="B72" s="8" t="n"/>
      <c r="C72" s="11" t="str">
        <f>IF(B72="","",IFERROR(INDEX(Produtos!$J$5:$J$304,MATCH(B72,Produtos!$A$5:$A$304,0)),"SKU não cadastrado"))</f>
        <v/>
      </c>
      <c r="D72" s="8" t="n"/>
      <c r="E72" s="8" t="n"/>
      <c r="F72" s="8" t="n"/>
      <c r="G72" s="9" t="n"/>
      <c r="H72" s="8" t="n"/>
    </row>
    <row r="73">
      <c r="A73" s="12" t="n"/>
      <c r="B73" s="8" t="n"/>
      <c r="C73" s="11" t="str">
        <f>IF(B73="","",IFERROR(INDEX(Produtos!$J$5:$J$304,MATCH(B73,Produtos!$A$5:$A$304,0)),"SKU não cadastrado"))</f>
        <v/>
      </c>
      <c r="D73" s="8" t="n"/>
      <c r="E73" s="8" t="n"/>
      <c r="F73" s="8" t="n"/>
      <c r="G73" s="9" t="n"/>
      <c r="H73" s="8" t="n"/>
    </row>
    <row r="74">
      <c r="A74" s="12" t="n"/>
      <c r="B74" s="8" t="n"/>
      <c r="C74" s="11" t="str">
        <f>IF(B74="","",IFERROR(INDEX(Produtos!$J$5:$J$304,MATCH(B74,Produtos!$A$5:$A$304,0)),"SKU não cadastrado"))</f>
        <v/>
      </c>
      <c r="D74" s="8" t="n"/>
      <c r="E74" s="8" t="n"/>
      <c r="F74" s="8" t="n"/>
      <c r="G74" s="9" t="n"/>
      <c r="H74" s="8" t="n"/>
    </row>
    <row r="75">
      <c r="A75" s="12" t="n"/>
      <c r="B75" s="8" t="n"/>
      <c r="C75" s="11" t="str">
        <f>IF(B75="","",IFERROR(INDEX(Produtos!$J$5:$J$304,MATCH(B75,Produtos!$A$5:$A$304,0)),"SKU não cadastrado"))</f>
        <v/>
      </c>
      <c r="D75" s="8" t="n"/>
      <c r="E75" s="8" t="n"/>
      <c r="F75" s="8" t="n"/>
      <c r="G75" s="9" t="n"/>
      <c r="H75" s="8" t="n"/>
    </row>
    <row r="76">
      <c r="A76" s="12" t="n"/>
      <c r="B76" s="8" t="n"/>
      <c r="C76" s="11" t="str">
        <f>IF(B76="","",IFERROR(INDEX(Produtos!$J$5:$J$304,MATCH(B76,Produtos!$A$5:$A$304,0)),"SKU não cadastrado"))</f>
        <v/>
      </c>
      <c r="D76" s="8" t="n"/>
      <c r="E76" s="8" t="n"/>
      <c r="F76" s="8" t="n"/>
      <c r="G76" s="9" t="n"/>
      <c r="H76" s="8" t="n"/>
    </row>
    <row r="77">
      <c r="A77" s="12" t="n"/>
      <c r="B77" s="8" t="n"/>
      <c r="C77" s="11" t="str">
        <f>IF(B77="","",IFERROR(INDEX(Produtos!$J$5:$J$304,MATCH(B77,Produtos!$A$5:$A$304,0)),"SKU não cadastrado"))</f>
        <v/>
      </c>
      <c r="D77" s="8" t="n"/>
      <c r="E77" s="8" t="n"/>
      <c r="F77" s="8" t="n"/>
      <c r="G77" s="9" t="n"/>
      <c r="H77" s="8" t="n"/>
    </row>
    <row r="78">
      <c r="A78" s="12" t="n"/>
      <c r="B78" s="8" t="n"/>
      <c r="C78" s="11" t="str">
        <f>IF(B78="","",IFERROR(INDEX(Produtos!$J$5:$J$304,MATCH(B78,Produtos!$A$5:$A$304,0)),"SKU não cadastrado"))</f>
        <v/>
      </c>
      <c r="D78" s="8" t="n"/>
      <c r="E78" s="8" t="n"/>
      <c r="F78" s="8" t="n"/>
      <c r="G78" s="9" t="n"/>
      <c r="H78" s="8" t="n"/>
    </row>
    <row r="79">
      <c r="A79" s="12" t="n"/>
      <c r="B79" s="8" t="n"/>
      <c r="C79" s="11" t="str">
        <f>IF(B79="","",IFERROR(INDEX(Produtos!$J$5:$J$304,MATCH(B79,Produtos!$A$5:$A$304,0)),"SKU não cadastrado"))</f>
        <v/>
      </c>
      <c r="D79" s="8" t="n"/>
      <c r="E79" s="8" t="n"/>
      <c r="F79" s="8" t="n"/>
      <c r="G79" s="9" t="n"/>
      <c r="H79" s="8" t="n"/>
    </row>
    <row r="80">
      <c r="A80" s="12" t="n"/>
      <c r="B80" s="8" t="n"/>
      <c r="C80" s="11" t="str">
        <f>IF(B80="","",IFERROR(INDEX(Produtos!$J$5:$J$304,MATCH(B80,Produtos!$A$5:$A$304,0)),"SKU não cadastrado"))</f>
        <v/>
      </c>
      <c r="D80" s="8" t="n"/>
      <c r="E80" s="8" t="n"/>
      <c r="F80" s="8" t="n"/>
      <c r="G80" s="9" t="n"/>
      <c r="H80" s="8" t="n"/>
    </row>
    <row r="81">
      <c r="A81" s="12" t="n"/>
      <c r="B81" s="8" t="n"/>
      <c r="C81" s="11" t="str">
        <f>IF(B81="","",IFERROR(INDEX(Produtos!$J$5:$J$304,MATCH(B81,Produtos!$A$5:$A$304,0)),"SKU não cadastrado"))</f>
        <v/>
      </c>
      <c r="D81" s="8" t="n"/>
      <c r="E81" s="8" t="n"/>
      <c r="F81" s="8" t="n"/>
      <c r="G81" s="9" t="n"/>
      <c r="H81" s="8" t="n"/>
    </row>
    <row r="82">
      <c r="A82" s="12" t="n"/>
      <c r="B82" s="8" t="n"/>
      <c r="C82" s="11" t="str">
        <f>IF(B82="","",IFERROR(INDEX(Produtos!$J$5:$J$304,MATCH(B82,Produtos!$A$5:$A$304,0)),"SKU não cadastrado"))</f>
        <v/>
      </c>
      <c r="D82" s="8" t="n"/>
      <c r="E82" s="8" t="n"/>
      <c r="F82" s="8" t="n"/>
      <c r="G82" s="9" t="n"/>
      <c r="H82" s="8" t="n"/>
    </row>
    <row r="83">
      <c r="A83" s="12" t="n"/>
      <c r="B83" s="8" t="n"/>
      <c r="C83" s="11" t="str">
        <f>IF(B83="","",IFERROR(INDEX(Produtos!$J$5:$J$304,MATCH(B83,Produtos!$A$5:$A$304,0)),"SKU não cadastrado"))</f>
        <v/>
      </c>
      <c r="D83" s="8" t="n"/>
      <c r="E83" s="8" t="n"/>
      <c r="F83" s="8" t="n"/>
      <c r="G83" s="9" t="n"/>
      <c r="H83" s="8" t="n"/>
    </row>
    <row r="84">
      <c r="A84" s="12" t="n"/>
      <c r="B84" s="8" t="n"/>
      <c r="C84" s="11" t="str">
        <f>IF(B84="","",IFERROR(INDEX(Produtos!$J$5:$J$304,MATCH(B84,Produtos!$A$5:$A$304,0)),"SKU não cadastrado"))</f>
        <v/>
      </c>
      <c r="D84" s="8" t="n"/>
      <c r="E84" s="8" t="n"/>
      <c r="F84" s="8" t="n"/>
      <c r="G84" s="9" t="n"/>
      <c r="H84" s="8" t="n"/>
    </row>
    <row r="85">
      <c r="A85" s="12" t="n"/>
      <c r="B85" s="8" t="n"/>
      <c r="C85" s="11" t="str">
        <f>IF(B85="","",IFERROR(INDEX(Produtos!$J$5:$J$304,MATCH(B85,Produtos!$A$5:$A$304,0)),"SKU não cadastrado"))</f>
        <v/>
      </c>
      <c r="D85" s="8" t="n"/>
      <c r="E85" s="8" t="n"/>
      <c r="F85" s="8" t="n"/>
      <c r="G85" s="9" t="n"/>
      <c r="H85" s="8" t="n"/>
    </row>
    <row r="86">
      <c r="A86" s="12" t="n"/>
      <c r="B86" s="8" t="n"/>
      <c r="C86" s="11" t="str">
        <f>IF(B86="","",IFERROR(INDEX(Produtos!$J$5:$J$304,MATCH(B86,Produtos!$A$5:$A$304,0)),"SKU não cadastrado"))</f>
        <v/>
      </c>
      <c r="D86" s="8" t="n"/>
      <c r="E86" s="8" t="n"/>
      <c r="F86" s="8" t="n"/>
      <c r="G86" s="9" t="n"/>
      <c r="H86" s="8" t="n"/>
    </row>
    <row r="87">
      <c r="A87" s="12" t="n"/>
      <c r="B87" s="8" t="n"/>
      <c r="C87" s="11" t="str">
        <f>IF(B87="","",IFERROR(INDEX(Produtos!$J$5:$J$304,MATCH(B87,Produtos!$A$5:$A$304,0)),"SKU não cadastrado"))</f>
        <v/>
      </c>
      <c r="D87" s="8" t="n"/>
      <c r="E87" s="8" t="n"/>
      <c r="F87" s="8" t="n"/>
      <c r="G87" s="9" t="n"/>
      <c r="H87" s="8" t="n"/>
    </row>
    <row r="88">
      <c r="A88" s="12" t="n"/>
      <c r="B88" s="8" t="n"/>
      <c r="C88" s="11" t="str">
        <f>IF(B88="","",IFERROR(INDEX(Produtos!$J$5:$J$304,MATCH(B88,Produtos!$A$5:$A$304,0)),"SKU não cadastrado"))</f>
        <v/>
      </c>
      <c r="D88" s="8" t="n"/>
      <c r="E88" s="8" t="n"/>
      <c r="F88" s="8" t="n"/>
      <c r="G88" s="9" t="n"/>
      <c r="H88" s="8" t="n"/>
    </row>
    <row r="89">
      <c r="A89" s="12" t="n"/>
      <c r="B89" s="8" t="n"/>
      <c r="C89" s="11" t="str">
        <f>IF(B89="","",IFERROR(INDEX(Produtos!$J$5:$J$304,MATCH(B89,Produtos!$A$5:$A$304,0)),"SKU não cadastrado"))</f>
        <v/>
      </c>
      <c r="D89" s="8" t="n"/>
      <c r="E89" s="8" t="n"/>
      <c r="F89" s="8" t="n"/>
      <c r="G89" s="9" t="n"/>
      <c r="H89" s="8" t="n"/>
    </row>
    <row r="90">
      <c r="A90" s="12" t="n"/>
      <c r="B90" s="8" t="n"/>
      <c r="C90" s="11" t="str">
        <f>IF(B90="","",IFERROR(INDEX(Produtos!$J$5:$J$304,MATCH(B90,Produtos!$A$5:$A$304,0)),"SKU não cadastrado"))</f>
        <v/>
      </c>
      <c r="D90" s="8" t="n"/>
      <c r="E90" s="8" t="n"/>
      <c r="F90" s="8" t="n"/>
      <c r="G90" s="9" t="n"/>
      <c r="H90" s="8" t="n"/>
    </row>
    <row r="91">
      <c r="A91" s="12" t="n"/>
      <c r="B91" s="8" t="n"/>
      <c r="C91" s="11" t="str">
        <f>IF(B91="","",IFERROR(INDEX(Produtos!$J$5:$J$304,MATCH(B91,Produtos!$A$5:$A$304,0)),"SKU não cadastrado"))</f>
        <v/>
      </c>
      <c r="D91" s="8" t="n"/>
      <c r="E91" s="8" t="n"/>
      <c r="F91" s="8" t="n"/>
      <c r="G91" s="9" t="n"/>
      <c r="H91" s="8" t="n"/>
    </row>
    <row r="92">
      <c r="A92" s="12" t="n"/>
      <c r="B92" s="8" t="n"/>
      <c r="C92" s="11" t="str">
        <f>IF(B92="","",IFERROR(INDEX(Produtos!$J$5:$J$304,MATCH(B92,Produtos!$A$5:$A$304,0)),"SKU não cadastrado"))</f>
        <v/>
      </c>
      <c r="D92" s="8" t="n"/>
      <c r="E92" s="8" t="n"/>
      <c r="F92" s="8" t="n"/>
      <c r="G92" s="9" t="n"/>
      <c r="H92" s="8" t="n"/>
    </row>
    <row r="93">
      <c r="A93" s="12" t="n"/>
      <c r="B93" s="8" t="n"/>
      <c r="C93" s="11" t="str">
        <f>IF(B93="","",IFERROR(INDEX(Produtos!$J$5:$J$304,MATCH(B93,Produtos!$A$5:$A$304,0)),"SKU não cadastrado"))</f>
        <v/>
      </c>
      <c r="D93" s="8" t="n"/>
      <c r="E93" s="8" t="n"/>
      <c r="F93" s="8" t="n"/>
      <c r="G93" s="9" t="n"/>
      <c r="H93" s="8" t="n"/>
    </row>
    <row r="94">
      <c r="A94" s="12" t="n"/>
      <c r="B94" s="8" t="n"/>
      <c r="C94" s="11" t="str">
        <f>IF(B94="","",IFERROR(INDEX(Produtos!$J$5:$J$304,MATCH(B94,Produtos!$A$5:$A$304,0)),"SKU não cadastrado"))</f>
        <v/>
      </c>
      <c r="D94" s="8" t="n"/>
      <c r="E94" s="8" t="n"/>
      <c r="F94" s="8" t="n"/>
      <c r="G94" s="9" t="n"/>
      <c r="H94" s="8" t="n"/>
    </row>
    <row r="95">
      <c r="A95" s="12" t="n"/>
      <c r="B95" s="8" t="n"/>
      <c r="C95" s="11" t="str">
        <f>IF(B95="","",IFERROR(INDEX(Produtos!$J$5:$J$304,MATCH(B95,Produtos!$A$5:$A$304,0)),"SKU não cadastrado"))</f>
        <v/>
      </c>
      <c r="D95" s="8" t="n"/>
      <c r="E95" s="8" t="n"/>
      <c r="F95" s="8" t="n"/>
      <c r="G95" s="9" t="n"/>
      <c r="H95" s="8" t="n"/>
    </row>
    <row r="96">
      <c r="A96" s="12" t="n"/>
      <c r="B96" s="8" t="n"/>
      <c r="C96" s="11" t="str">
        <f>IF(B96="","",IFERROR(INDEX(Produtos!$J$5:$J$304,MATCH(B96,Produtos!$A$5:$A$304,0)),"SKU não cadastrado"))</f>
        <v/>
      </c>
      <c r="D96" s="8" t="n"/>
      <c r="E96" s="8" t="n"/>
      <c r="F96" s="8" t="n"/>
      <c r="G96" s="9" t="n"/>
      <c r="H96" s="8" t="n"/>
    </row>
    <row r="97">
      <c r="A97" s="12" t="n"/>
      <c r="B97" s="8" t="n"/>
      <c r="C97" s="11" t="str">
        <f>IF(B97="","",IFERROR(INDEX(Produtos!$J$5:$J$304,MATCH(B97,Produtos!$A$5:$A$304,0)),"SKU não cadastrado"))</f>
        <v/>
      </c>
      <c r="D97" s="8" t="n"/>
      <c r="E97" s="8" t="n"/>
      <c r="F97" s="8" t="n"/>
      <c r="G97" s="9" t="n"/>
      <c r="H97" s="8" t="n"/>
    </row>
    <row r="98">
      <c r="A98" s="12" t="n"/>
      <c r="B98" s="8" t="n"/>
      <c r="C98" s="11" t="str">
        <f>IF(B98="","",IFERROR(INDEX(Produtos!$J$5:$J$304,MATCH(B98,Produtos!$A$5:$A$304,0)),"SKU não cadastrado"))</f>
        <v/>
      </c>
      <c r="D98" s="8" t="n"/>
      <c r="E98" s="8" t="n"/>
      <c r="F98" s="8" t="n"/>
      <c r="G98" s="9" t="n"/>
      <c r="H98" s="8" t="n"/>
    </row>
    <row r="99">
      <c r="A99" s="12" t="n"/>
      <c r="B99" s="8" t="n"/>
      <c r="C99" s="11" t="str">
        <f>IF(B99="","",IFERROR(INDEX(Produtos!$J$5:$J$304,MATCH(B99,Produtos!$A$5:$A$304,0)),"SKU não cadastrado"))</f>
        <v/>
      </c>
      <c r="D99" s="8" t="n"/>
      <c r="E99" s="8" t="n"/>
      <c r="F99" s="8" t="n"/>
      <c r="G99" s="9" t="n"/>
      <c r="H99" s="8" t="n"/>
    </row>
    <row r="100">
      <c r="A100" s="12" t="n"/>
      <c r="B100" s="8" t="n"/>
      <c r="C100" s="11" t="str">
        <f>IF(B100="","",IFERROR(INDEX(Produtos!$J$5:$J$304,MATCH(B100,Produtos!$A$5:$A$304,0)),"SKU não cadastrado"))</f>
        <v/>
      </c>
      <c r="D100" s="8" t="n"/>
      <c r="E100" s="8" t="n"/>
      <c r="F100" s="8" t="n"/>
      <c r="G100" s="9" t="n"/>
      <c r="H100" s="8" t="n"/>
    </row>
    <row r="101">
      <c r="A101" s="12" t="n"/>
      <c r="B101" s="8" t="n"/>
      <c r="C101" s="11" t="str">
        <f>IF(B101="","",IFERROR(INDEX(Produtos!$J$5:$J$304,MATCH(B101,Produtos!$A$5:$A$304,0)),"SKU não cadastrado"))</f>
        <v/>
      </c>
      <c r="D101" s="8" t="n"/>
      <c r="E101" s="8" t="n"/>
      <c r="F101" s="8" t="n"/>
      <c r="G101" s="9" t="n"/>
      <c r="H101" s="8" t="n"/>
    </row>
    <row r="102">
      <c r="A102" s="12" t="n"/>
      <c r="B102" s="8" t="n"/>
      <c r="C102" s="11" t="str">
        <f>IF(B102="","",IFERROR(INDEX(Produtos!$J$5:$J$304,MATCH(B102,Produtos!$A$5:$A$304,0)),"SKU não cadastrado"))</f>
        <v/>
      </c>
      <c r="D102" s="8" t="n"/>
      <c r="E102" s="8" t="n"/>
      <c r="F102" s="8" t="n"/>
      <c r="G102" s="9" t="n"/>
      <c r="H102" s="8" t="n"/>
    </row>
    <row r="103">
      <c r="A103" s="12" t="n"/>
      <c r="B103" s="8" t="n"/>
      <c r="C103" s="11" t="str">
        <f>IF(B103="","",IFERROR(INDEX(Produtos!$J$5:$J$304,MATCH(B103,Produtos!$A$5:$A$304,0)),"SKU não cadastrado"))</f>
        <v/>
      </c>
      <c r="D103" s="8" t="n"/>
      <c r="E103" s="8" t="n"/>
      <c r="F103" s="8" t="n"/>
      <c r="G103" s="9" t="n"/>
      <c r="H103" s="8" t="n"/>
    </row>
    <row r="104">
      <c r="A104" s="12" t="n"/>
      <c r="B104" s="8" t="n"/>
      <c r="C104" s="11" t="str">
        <f>IF(B104="","",IFERROR(INDEX(Produtos!$J$5:$J$304,MATCH(B104,Produtos!$A$5:$A$304,0)),"SKU não cadastrado"))</f>
        <v/>
      </c>
      <c r="D104" s="8" t="n"/>
      <c r="E104" s="8" t="n"/>
      <c r="F104" s="8" t="n"/>
      <c r="G104" s="9" t="n"/>
      <c r="H104" s="8" t="n"/>
    </row>
    <row r="105">
      <c r="A105" s="12" t="n"/>
      <c r="B105" s="8" t="n"/>
      <c r="C105" s="11" t="str">
        <f>IF(B105="","",IFERROR(INDEX(Produtos!$J$5:$J$304,MATCH(B105,Produtos!$A$5:$A$304,0)),"SKU não cadastrado"))</f>
        <v/>
      </c>
      <c r="D105" s="8" t="n"/>
      <c r="E105" s="8" t="n"/>
      <c r="F105" s="8" t="n"/>
      <c r="G105" s="9" t="n"/>
      <c r="H105" s="8" t="n"/>
    </row>
    <row r="106">
      <c r="A106" s="12" t="n"/>
      <c r="B106" s="8" t="n"/>
      <c r="C106" s="11" t="str">
        <f>IF(B106="","",IFERROR(INDEX(Produtos!$J$5:$J$304,MATCH(B106,Produtos!$A$5:$A$304,0)),"SKU não cadastrado"))</f>
        <v/>
      </c>
      <c r="D106" s="8" t="n"/>
      <c r="E106" s="8" t="n"/>
      <c r="F106" s="8" t="n"/>
      <c r="G106" s="9" t="n"/>
      <c r="H106" s="8" t="n"/>
    </row>
    <row r="107">
      <c r="A107" s="12" t="n"/>
      <c r="B107" s="8" t="n"/>
      <c r="C107" s="11" t="str">
        <f>IF(B107="","",IFERROR(INDEX(Produtos!$J$5:$J$304,MATCH(B107,Produtos!$A$5:$A$304,0)),"SKU não cadastrado"))</f>
        <v/>
      </c>
      <c r="D107" s="8" t="n"/>
      <c r="E107" s="8" t="n"/>
      <c r="F107" s="8" t="n"/>
      <c r="G107" s="9" t="n"/>
      <c r="H107" s="8" t="n"/>
    </row>
    <row r="108">
      <c r="A108" s="12" t="n"/>
      <c r="B108" s="8" t="n"/>
      <c r="C108" s="11" t="str">
        <f>IF(B108="","",IFERROR(INDEX(Produtos!$J$5:$J$304,MATCH(B108,Produtos!$A$5:$A$304,0)),"SKU não cadastrado"))</f>
        <v/>
      </c>
      <c r="D108" s="8" t="n"/>
      <c r="E108" s="8" t="n"/>
      <c r="F108" s="8" t="n"/>
      <c r="G108" s="9" t="n"/>
      <c r="H108" s="8" t="n"/>
    </row>
    <row r="109">
      <c r="A109" s="12" t="n"/>
      <c r="B109" s="8" t="n"/>
      <c r="C109" s="11" t="str">
        <f>IF(B109="","",IFERROR(INDEX(Produtos!$J$5:$J$304,MATCH(B109,Produtos!$A$5:$A$304,0)),"SKU não cadastrado"))</f>
        <v/>
      </c>
      <c r="D109" s="8" t="n"/>
      <c r="E109" s="8" t="n"/>
      <c r="F109" s="8" t="n"/>
      <c r="G109" s="9" t="n"/>
      <c r="H109" s="8" t="n"/>
    </row>
    <row r="110">
      <c r="A110" s="12" t="n"/>
      <c r="B110" s="8" t="n"/>
      <c r="C110" s="11" t="str">
        <f>IF(B110="","",IFERROR(INDEX(Produtos!$J$5:$J$304,MATCH(B110,Produtos!$A$5:$A$304,0)),"SKU não cadastrado"))</f>
        <v/>
      </c>
      <c r="D110" s="8" t="n"/>
      <c r="E110" s="8" t="n"/>
      <c r="F110" s="8" t="n"/>
      <c r="G110" s="9" t="n"/>
      <c r="H110" s="8" t="n"/>
    </row>
    <row r="111">
      <c r="A111" s="12" t="n"/>
      <c r="B111" s="8" t="n"/>
      <c r="C111" s="11" t="str">
        <f>IF(B111="","",IFERROR(INDEX(Produtos!$J$5:$J$304,MATCH(B111,Produtos!$A$5:$A$304,0)),"SKU não cadastrado"))</f>
        <v/>
      </c>
      <c r="D111" s="8" t="n"/>
      <c r="E111" s="8" t="n"/>
      <c r="F111" s="8" t="n"/>
      <c r="G111" s="9" t="n"/>
      <c r="H111" s="8" t="n"/>
    </row>
    <row r="112">
      <c r="A112" s="12" t="n"/>
      <c r="B112" s="8" t="n"/>
      <c r="C112" s="11" t="str">
        <f>IF(B112="","",IFERROR(INDEX(Produtos!$J$5:$J$304,MATCH(B112,Produtos!$A$5:$A$304,0)),"SKU não cadastrado"))</f>
        <v/>
      </c>
      <c r="D112" s="8" t="n"/>
      <c r="E112" s="8" t="n"/>
      <c r="F112" s="8" t="n"/>
      <c r="G112" s="9" t="n"/>
      <c r="H112" s="8" t="n"/>
    </row>
    <row r="113">
      <c r="A113" s="12" t="n"/>
      <c r="B113" s="8" t="n"/>
      <c r="C113" s="11" t="str">
        <f>IF(B113="","",IFERROR(INDEX(Produtos!$J$5:$J$304,MATCH(B113,Produtos!$A$5:$A$304,0)),"SKU não cadastrado"))</f>
        <v/>
      </c>
      <c r="D113" s="8" t="n"/>
      <c r="E113" s="8" t="n"/>
      <c r="F113" s="8" t="n"/>
      <c r="G113" s="9" t="n"/>
      <c r="H113" s="8" t="n"/>
    </row>
    <row r="114">
      <c r="A114" s="12" t="n"/>
      <c r="B114" s="8" t="n"/>
      <c r="C114" s="11" t="str">
        <f>IF(B114="","",IFERROR(INDEX(Produtos!$J$5:$J$304,MATCH(B114,Produtos!$A$5:$A$304,0)),"SKU não cadastrado"))</f>
        <v/>
      </c>
      <c r="D114" s="8" t="n"/>
      <c r="E114" s="8" t="n"/>
      <c r="F114" s="8" t="n"/>
      <c r="G114" s="9" t="n"/>
      <c r="H114" s="8" t="n"/>
    </row>
    <row r="115">
      <c r="A115" s="12" t="n"/>
      <c r="B115" s="8" t="n"/>
      <c r="C115" s="11" t="str">
        <f>IF(B115="","",IFERROR(INDEX(Produtos!$J$5:$J$304,MATCH(B115,Produtos!$A$5:$A$304,0)),"SKU não cadastrado"))</f>
        <v/>
      </c>
      <c r="D115" s="8" t="n"/>
      <c r="E115" s="8" t="n"/>
      <c r="F115" s="8" t="n"/>
      <c r="G115" s="9" t="n"/>
      <c r="H115" s="8" t="n"/>
    </row>
    <row r="116">
      <c r="A116" s="12" t="n"/>
      <c r="B116" s="8" t="n"/>
      <c r="C116" s="11" t="str">
        <f>IF(B116="","",IFERROR(INDEX(Produtos!$J$5:$J$304,MATCH(B116,Produtos!$A$5:$A$304,0)),"SKU não cadastrado"))</f>
        <v/>
      </c>
      <c r="D116" s="8" t="n"/>
      <c r="E116" s="8" t="n"/>
      <c r="F116" s="8" t="n"/>
      <c r="G116" s="9" t="n"/>
      <c r="H116" s="8" t="n"/>
    </row>
    <row r="117">
      <c r="A117" s="12" t="n"/>
      <c r="B117" s="8" t="n"/>
      <c r="C117" s="11" t="str">
        <f>IF(B117="","",IFERROR(INDEX(Produtos!$J$5:$J$304,MATCH(B117,Produtos!$A$5:$A$304,0)),"SKU não cadastrado"))</f>
        <v/>
      </c>
      <c r="D117" s="8" t="n"/>
      <c r="E117" s="8" t="n"/>
      <c r="F117" s="8" t="n"/>
      <c r="G117" s="9" t="n"/>
      <c r="H117" s="8" t="n"/>
    </row>
    <row r="118">
      <c r="A118" s="12" t="n"/>
      <c r="B118" s="8" t="n"/>
      <c r="C118" s="11" t="str">
        <f>IF(B118="","",IFERROR(INDEX(Produtos!$J$5:$J$304,MATCH(B118,Produtos!$A$5:$A$304,0)),"SKU não cadastrado"))</f>
        <v/>
      </c>
      <c r="D118" s="8" t="n"/>
      <c r="E118" s="8" t="n"/>
      <c r="F118" s="8" t="n"/>
      <c r="G118" s="9" t="n"/>
      <c r="H118" s="8" t="n"/>
    </row>
    <row r="119">
      <c r="A119" s="12" t="n"/>
      <c r="B119" s="8" t="n"/>
      <c r="C119" s="11" t="str">
        <f>IF(B119="","",IFERROR(INDEX(Produtos!$J$5:$J$304,MATCH(B119,Produtos!$A$5:$A$304,0)),"SKU não cadastrado"))</f>
        <v/>
      </c>
      <c r="D119" s="8" t="n"/>
      <c r="E119" s="8" t="n"/>
      <c r="F119" s="8" t="n"/>
      <c r="G119" s="9" t="n"/>
      <c r="H119" s="8" t="n"/>
    </row>
    <row r="120">
      <c r="A120" s="12" t="n"/>
      <c r="B120" s="8" t="n"/>
      <c r="C120" s="11" t="str">
        <f>IF(B120="","",IFERROR(INDEX(Produtos!$J$5:$J$304,MATCH(B120,Produtos!$A$5:$A$304,0)),"SKU não cadastrado"))</f>
        <v/>
      </c>
      <c r="D120" s="8" t="n"/>
      <c r="E120" s="8" t="n"/>
      <c r="F120" s="8" t="n"/>
      <c r="G120" s="9" t="n"/>
      <c r="H120" s="8" t="n"/>
    </row>
    <row r="121">
      <c r="A121" s="12" t="n"/>
      <c r="B121" s="8" t="n"/>
      <c r="C121" s="11" t="str">
        <f>IF(B121="","",IFERROR(INDEX(Produtos!$J$5:$J$304,MATCH(B121,Produtos!$A$5:$A$304,0)),"SKU não cadastrado"))</f>
        <v/>
      </c>
      <c r="D121" s="8" t="n"/>
      <c r="E121" s="8" t="n"/>
      <c r="F121" s="8" t="n"/>
      <c r="G121" s="9" t="n"/>
      <c r="H121" s="8" t="n"/>
    </row>
    <row r="122">
      <c r="A122" s="12" t="n"/>
      <c r="B122" s="8" t="n"/>
      <c r="C122" s="11" t="str">
        <f>IF(B122="","",IFERROR(INDEX(Produtos!$J$5:$J$304,MATCH(B122,Produtos!$A$5:$A$304,0)),"SKU não cadastrado"))</f>
        <v/>
      </c>
      <c r="D122" s="8" t="n"/>
      <c r="E122" s="8" t="n"/>
      <c r="F122" s="8" t="n"/>
      <c r="G122" s="9" t="n"/>
      <c r="H122" s="8" t="n"/>
    </row>
    <row r="123">
      <c r="A123" s="12" t="n"/>
      <c r="B123" s="8" t="n"/>
      <c r="C123" s="11" t="str">
        <f>IF(B123="","",IFERROR(INDEX(Produtos!$J$5:$J$304,MATCH(B123,Produtos!$A$5:$A$304,0)),"SKU não cadastrado"))</f>
        <v/>
      </c>
      <c r="D123" s="8" t="n"/>
      <c r="E123" s="8" t="n"/>
      <c r="F123" s="8" t="n"/>
      <c r="G123" s="9" t="n"/>
      <c r="H123" s="8" t="n"/>
    </row>
    <row r="124">
      <c r="A124" s="12" t="n"/>
      <c r="B124" s="8" t="n"/>
      <c r="C124" s="11" t="str">
        <f>IF(B124="","",IFERROR(INDEX(Produtos!$J$5:$J$304,MATCH(B124,Produtos!$A$5:$A$304,0)),"SKU não cadastrado"))</f>
        <v/>
      </c>
      <c r="D124" s="8" t="n"/>
      <c r="E124" s="8" t="n"/>
      <c r="F124" s="8" t="n"/>
      <c r="G124" s="9" t="n"/>
      <c r="H124" s="8" t="n"/>
    </row>
    <row r="125">
      <c r="A125" s="12" t="n"/>
      <c r="B125" s="8" t="n"/>
      <c r="C125" s="11" t="str">
        <f>IF(B125="","",IFERROR(INDEX(Produtos!$J$5:$J$304,MATCH(B125,Produtos!$A$5:$A$304,0)),"SKU não cadastrado"))</f>
        <v/>
      </c>
      <c r="D125" s="8" t="n"/>
      <c r="E125" s="8" t="n"/>
      <c r="F125" s="8" t="n"/>
      <c r="G125" s="9" t="n"/>
      <c r="H125" s="8" t="n"/>
    </row>
    <row r="126">
      <c r="A126" s="12" t="n"/>
      <c r="B126" s="8" t="n"/>
      <c r="C126" s="11" t="str">
        <f>IF(B126="","",IFERROR(INDEX(Produtos!$J$5:$J$304,MATCH(B126,Produtos!$A$5:$A$304,0)),"SKU não cadastrado"))</f>
        <v/>
      </c>
      <c r="D126" s="8" t="n"/>
      <c r="E126" s="8" t="n"/>
      <c r="F126" s="8" t="n"/>
      <c r="G126" s="9" t="n"/>
      <c r="H126" s="8" t="n"/>
    </row>
    <row r="127">
      <c r="A127" s="12" t="n"/>
      <c r="B127" s="8" t="n"/>
      <c r="C127" s="11" t="str">
        <f>IF(B127="","",IFERROR(INDEX(Produtos!$J$5:$J$304,MATCH(B127,Produtos!$A$5:$A$304,0)),"SKU não cadastrado"))</f>
        <v/>
      </c>
      <c r="D127" s="8" t="n"/>
      <c r="E127" s="8" t="n"/>
      <c r="F127" s="8" t="n"/>
      <c r="G127" s="9" t="n"/>
      <c r="H127" s="8" t="n"/>
    </row>
    <row r="128">
      <c r="A128" s="12" t="n"/>
      <c r="B128" s="8" t="n"/>
      <c r="C128" s="11" t="str">
        <f>IF(B128="","",IFERROR(INDEX(Produtos!$J$5:$J$304,MATCH(B128,Produtos!$A$5:$A$304,0)),"SKU não cadastrado"))</f>
        <v/>
      </c>
      <c r="D128" s="8" t="n"/>
      <c r="E128" s="8" t="n"/>
      <c r="F128" s="8" t="n"/>
      <c r="G128" s="9" t="n"/>
      <c r="H128" s="8" t="n"/>
    </row>
    <row r="129">
      <c r="A129" s="12" t="n"/>
      <c r="B129" s="8" t="n"/>
      <c r="C129" s="11" t="str">
        <f>IF(B129="","",IFERROR(INDEX(Produtos!$J$5:$J$304,MATCH(B129,Produtos!$A$5:$A$304,0)),"SKU não cadastrado"))</f>
        <v/>
      </c>
      <c r="D129" s="8" t="n"/>
      <c r="E129" s="8" t="n"/>
      <c r="F129" s="8" t="n"/>
      <c r="G129" s="9" t="n"/>
      <c r="H129" s="8" t="n"/>
    </row>
    <row r="130">
      <c r="A130" s="12" t="n"/>
      <c r="B130" s="8" t="n"/>
      <c r="C130" s="11" t="str">
        <f>IF(B130="","",IFERROR(INDEX(Produtos!$J$5:$J$304,MATCH(B130,Produtos!$A$5:$A$304,0)),"SKU não cadastrado"))</f>
        <v/>
      </c>
      <c r="D130" s="8" t="n"/>
      <c r="E130" s="8" t="n"/>
      <c r="F130" s="8" t="n"/>
      <c r="G130" s="9" t="n"/>
      <c r="H130" s="8" t="n"/>
    </row>
    <row r="131">
      <c r="A131" s="12" t="n"/>
      <c r="B131" s="8" t="n"/>
      <c r="C131" s="11" t="str">
        <f>IF(B131="","",IFERROR(INDEX(Produtos!$J$5:$J$304,MATCH(B131,Produtos!$A$5:$A$304,0)),"SKU não cadastrado"))</f>
        <v/>
      </c>
      <c r="D131" s="8" t="n"/>
      <c r="E131" s="8" t="n"/>
      <c r="F131" s="8" t="n"/>
      <c r="G131" s="9" t="n"/>
      <c r="H131" s="8" t="n"/>
    </row>
    <row r="132">
      <c r="A132" s="12" t="n"/>
      <c r="B132" s="8" t="n"/>
      <c r="C132" s="11" t="str">
        <f>IF(B132="","",IFERROR(INDEX(Produtos!$J$5:$J$304,MATCH(B132,Produtos!$A$5:$A$304,0)),"SKU não cadastrado"))</f>
        <v/>
      </c>
      <c r="D132" s="8" t="n"/>
      <c r="E132" s="8" t="n"/>
      <c r="F132" s="8" t="n"/>
      <c r="G132" s="9" t="n"/>
      <c r="H132" s="8" t="n"/>
    </row>
    <row r="133">
      <c r="A133" s="12" t="n"/>
      <c r="B133" s="8" t="n"/>
      <c r="C133" s="11" t="str">
        <f>IF(B133="","",IFERROR(INDEX(Produtos!$J$5:$J$304,MATCH(B133,Produtos!$A$5:$A$304,0)),"SKU não cadastrado"))</f>
        <v/>
      </c>
      <c r="D133" s="8" t="n"/>
      <c r="E133" s="8" t="n"/>
      <c r="F133" s="8" t="n"/>
      <c r="G133" s="9" t="n"/>
      <c r="H133" s="8" t="n"/>
    </row>
    <row r="134">
      <c r="A134" s="12" t="n"/>
      <c r="B134" s="8" t="n"/>
      <c r="C134" s="11" t="str">
        <f>IF(B134="","",IFERROR(INDEX(Produtos!$J$5:$J$304,MATCH(B134,Produtos!$A$5:$A$304,0)),"SKU não cadastrado"))</f>
        <v/>
      </c>
      <c r="D134" s="8" t="n"/>
      <c r="E134" s="8" t="n"/>
      <c r="F134" s="8" t="n"/>
      <c r="G134" s="9" t="n"/>
      <c r="H134" s="8" t="n"/>
    </row>
    <row r="135">
      <c r="A135" s="12" t="n"/>
      <c r="B135" s="8" t="n"/>
      <c r="C135" s="11" t="str">
        <f>IF(B135="","",IFERROR(INDEX(Produtos!$J$5:$J$304,MATCH(B135,Produtos!$A$5:$A$304,0)),"SKU não cadastrado"))</f>
        <v/>
      </c>
      <c r="D135" s="8" t="n"/>
      <c r="E135" s="8" t="n"/>
      <c r="F135" s="8" t="n"/>
      <c r="G135" s="9" t="n"/>
      <c r="H135" s="8" t="n"/>
    </row>
    <row r="136">
      <c r="A136" s="12" t="n"/>
      <c r="B136" s="8" t="n"/>
      <c r="C136" s="11" t="str">
        <f>IF(B136="","",IFERROR(INDEX(Produtos!$J$5:$J$304,MATCH(B136,Produtos!$A$5:$A$304,0)),"SKU não cadastrado"))</f>
        <v/>
      </c>
      <c r="D136" s="8" t="n"/>
      <c r="E136" s="8" t="n"/>
      <c r="F136" s="8" t="n"/>
      <c r="G136" s="9" t="n"/>
      <c r="H136" s="8" t="n"/>
    </row>
    <row r="137">
      <c r="A137" s="12" t="n"/>
      <c r="B137" s="8" t="n"/>
      <c r="C137" s="11" t="str">
        <f>IF(B137="","",IFERROR(INDEX(Produtos!$J$5:$J$304,MATCH(B137,Produtos!$A$5:$A$304,0)),"SKU não cadastrado"))</f>
        <v/>
      </c>
      <c r="D137" s="8" t="n"/>
      <c r="E137" s="8" t="n"/>
      <c r="F137" s="8" t="n"/>
      <c r="G137" s="9" t="n"/>
      <c r="H137" s="8" t="n"/>
    </row>
    <row r="138">
      <c r="A138" s="12" t="n"/>
      <c r="B138" s="8" t="n"/>
      <c r="C138" s="11" t="str">
        <f>IF(B138="","",IFERROR(INDEX(Produtos!$J$5:$J$304,MATCH(B138,Produtos!$A$5:$A$304,0)),"SKU não cadastrado"))</f>
        <v/>
      </c>
      <c r="D138" s="8" t="n"/>
      <c r="E138" s="8" t="n"/>
      <c r="F138" s="8" t="n"/>
      <c r="G138" s="9" t="n"/>
      <c r="H138" s="8" t="n"/>
    </row>
    <row r="139">
      <c r="A139" s="12" t="n"/>
      <c r="B139" s="8" t="n"/>
      <c r="C139" s="11" t="str">
        <f>IF(B139="","",IFERROR(INDEX(Produtos!$J$5:$J$304,MATCH(B139,Produtos!$A$5:$A$304,0)),"SKU não cadastrado"))</f>
        <v/>
      </c>
      <c r="D139" s="8" t="n"/>
      <c r="E139" s="8" t="n"/>
      <c r="F139" s="8" t="n"/>
      <c r="G139" s="9" t="n"/>
      <c r="H139" s="8" t="n"/>
    </row>
    <row r="140">
      <c r="A140" s="12" t="n"/>
      <c r="B140" s="8" t="n"/>
      <c r="C140" s="11" t="str">
        <f>IF(B140="","",IFERROR(INDEX(Produtos!$J$5:$J$304,MATCH(B140,Produtos!$A$5:$A$304,0)),"SKU não cadastrado"))</f>
        <v/>
      </c>
      <c r="D140" s="8" t="n"/>
      <c r="E140" s="8" t="n"/>
      <c r="F140" s="8" t="n"/>
      <c r="G140" s="9" t="n"/>
      <c r="H140" s="8" t="n"/>
    </row>
    <row r="141">
      <c r="A141" s="12" t="n"/>
      <c r="B141" s="8" t="n"/>
      <c r="C141" s="11" t="str">
        <f>IF(B141="","",IFERROR(INDEX(Produtos!$J$5:$J$304,MATCH(B141,Produtos!$A$5:$A$304,0)),"SKU não cadastrado"))</f>
        <v/>
      </c>
      <c r="D141" s="8" t="n"/>
      <c r="E141" s="8" t="n"/>
      <c r="F141" s="8" t="n"/>
      <c r="G141" s="9" t="n"/>
      <c r="H141" s="8" t="n"/>
    </row>
    <row r="142">
      <c r="A142" s="12" t="n"/>
      <c r="B142" s="8" t="n"/>
      <c r="C142" s="11" t="str">
        <f>IF(B142="","",IFERROR(INDEX(Produtos!$J$5:$J$304,MATCH(B142,Produtos!$A$5:$A$304,0)),"SKU não cadastrado"))</f>
        <v/>
      </c>
      <c r="D142" s="8" t="n"/>
      <c r="E142" s="8" t="n"/>
      <c r="F142" s="8" t="n"/>
      <c r="G142" s="9" t="n"/>
      <c r="H142" s="8" t="n"/>
    </row>
    <row r="143">
      <c r="A143" s="12" t="n"/>
      <c r="B143" s="8" t="n"/>
      <c r="C143" s="11" t="str">
        <f>IF(B143="","",IFERROR(INDEX(Produtos!$J$5:$J$304,MATCH(B143,Produtos!$A$5:$A$304,0)),"SKU não cadastrado"))</f>
        <v/>
      </c>
      <c r="D143" s="8" t="n"/>
      <c r="E143" s="8" t="n"/>
      <c r="F143" s="8" t="n"/>
      <c r="G143" s="9" t="n"/>
      <c r="H143" s="8" t="n"/>
    </row>
    <row r="144">
      <c r="A144" s="12" t="n"/>
      <c r="B144" s="8" t="n"/>
      <c r="C144" s="11" t="str">
        <f>IF(B144="","",IFERROR(INDEX(Produtos!$J$5:$J$304,MATCH(B144,Produtos!$A$5:$A$304,0)),"SKU não cadastrado"))</f>
        <v/>
      </c>
      <c r="D144" s="8" t="n"/>
      <c r="E144" s="8" t="n"/>
      <c r="F144" s="8" t="n"/>
      <c r="G144" s="9" t="n"/>
      <c r="H144" s="8" t="n"/>
    </row>
    <row r="145">
      <c r="A145" s="12" t="n"/>
      <c r="B145" s="8" t="n"/>
      <c r="C145" s="11" t="str">
        <f>IF(B145="","",IFERROR(INDEX(Produtos!$J$5:$J$304,MATCH(B145,Produtos!$A$5:$A$304,0)),"SKU não cadastrado"))</f>
        <v/>
      </c>
      <c r="D145" s="8" t="n"/>
      <c r="E145" s="8" t="n"/>
      <c r="F145" s="8" t="n"/>
      <c r="G145" s="9" t="n"/>
      <c r="H145" s="8" t="n"/>
    </row>
    <row r="146">
      <c r="A146" s="12" t="n"/>
      <c r="B146" s="8" t="n"/>
      <c r="C146" s="11" t="str">
        <f>IF(B146="","",IFERROR(INDEX(Produtos!$J$5:$J$304,MATCH(B146,Produtos!$A$5:$A$304,0)),"SKU não cadastrado"))</f>
        <v/>
      </c>
      <c r="D146" s="8" t="n"/>
      <c r="E146" s="8" t="n"/>
      <c r="F146" s="8" t="n"/>
      <c r="G146" s="9" t="n"/>
      <c r="H146" s="8" t="n"/>
    </row>
    <row r="147">
      <c r="A147" s="12" t="n"/>
      <c r="B147" s="8" t="n"/>
      <c r="C147" s="11" t="str">
        <f>IF(B147="","",IFERROR(INDEX(Produtos!$J$5:$J$304,MATCH(B147,Produtos!$A$5:$A$304,0)),"SKU não cadastrado"))</f>
        <v/>
      </c>
      <c r="D147" s="8" t="n"/>
      <c r="E147" s="8" t="n"/>
      <c r="F147" s="8" t="n"/>
      <c r="G147" s="9" t="n"/>
      <c r="H147" s="8" t="n"/>
    </row>
    <row r="148">
      <c r="A148" s="12" t="n"/>
      <c r="B148" s="8" t="n"/>
      <c r="C148" s="11" t="str">
        <f>IF(B148="","",IFERROR(INDEX(Produtos!$J$5:$J$304,MATCH(B148,Produtos!$A$5:$A$304,0)),"SKU não cadastrado"))</f>
        <v/>
      </c>
      <c r="D148" s="8" t="n"/>
      <c r="E148" s="8" t="n"/>
      <c r="F148" s="8" t="n"/>
      <c r="G148" s="9" t="n"/>
      <c r="H148" s="8" t="n"/>
    </row>
    <row r="149">
      <c r="A149" s="12" t="n"/>
      <c r="B149" s="8" t="n"/>
      <c r="C149" s="11" t="str">
        <f>IF(B149="","",IFERROR(INDEX(Produtos!$J$5:$J$304,MATCH(B149,Produtos!$A$5:$A$304,0)),"SKU não cadastrado"))</f>
        <v/>
      </c>
      <c r="D149" s="8" t="n"/>
      <c r="E149" s="8" t="n"/>
      <c r="F149" s="8" t="n"/>
      <c r="G149" s="9" t="n"/>
      <c r="H149" s="8" t="n"/>
    </row>
    <row r="150">
      <c r="A150" s="12" t="n"/>
      <c r="B150" s="8" t="n"/>
      <c r="C150" s="11" t="str">
        <f>IF(B150="","",IFERROR(INDEX(Produtos!$J$5:$J$304,MATCH(B150,Produtos!$A$5:$A$304,0)),"SKU não cadastrado"))</f>
        <v/>
      </c>
      <c r="D150" s="8" t="n"/>
      <c r="E150" s="8" t="n"/>
      <c r="F150" s="8" t="n"/>
      <c r="G150" s="9" t="n"/>
      <c r="H150" s="8" t="n"/>
    </row>
    <row r="151">
      <c r="A151" s="12" t="n"/>
      <c r="B151" s="8" t="n"/>
      <c r="C151" s="11" t="str">
        <f>IF(B151="","",IFERROR(INDEX(Produtos!$J$5:$J$304,MATCH(B151,Produtos!$A$5:$A$304,0)),"SKU não cadastrado"))</f>
        <v/>
      </c>
      <c r="D151" s="8" t="n"/>
      <c r="E151" s="8" t="n"/>
      <c r="F151" s="8" t="n"/>
      <c r="G151" s="9" t="n"/>
      <c r="H151" s="8" t="n"/>
    </row>
    <row r="152">
      <c r="A152" s="12" t="n"/>
      <c r="B152" s="8" t="n"/>
      <c r="C152" s="11" t="str">
        <f>IF(B152="","",IFERROR(INDEX(Produtos!$J$5:$J$304,MATCH(B152,Produtos!$A$5:$A$304,0)),"SKU não cadastrado"))</f>
        <v/>
      </c>
      <c r="D152" s="8" t="n"/>
      <c r="E152" s="8" t="n"/>
      <c r="F152" s="8" t="n"/>
      <c r="G152" s="9" t="n"/>
      <c r="H152" s="8" t="n"/>
    </row>
    <row r="153">
      <c r="A153" s="12" t="n"/>
      <c r="B153" s="8" t="n"/>
      <c r="C153" s="11" t="str">
        <f>IF(B153="","",IFERROR(INDEX(Produtos!$J$5:$J$304,MATCH(B153,Produtos!$A$5:$A$304,0)),"SKU não cadastrado"))</f>
        <v/>
      </c>
      <c r="D153" s="8" t="n"/>
      <c r="E153" s="8" t="n"/>
      <c r="F153" s="8" t="n"/>
      <c r="G153" s="9" t="n"/>
      <c r="H153" s="8" t="n"/>
    </row>
    <row r="154">
      <c r="A154" s="12" t="n"/>
      <c r="B154" s="8" t="n"/>
      <c r="C154" s="11" t="str">
        <f>IF(B154="","",IFERROR(INDEX(Produtos!$J$5:$J$304,MATCH(B154,Produtos!$A$5:$A$304,0)),"SKU não cadastrado"))</f>
        <v/>
      </c>
      <c r="D154" s="8" t="n"/>
      <c r="E154" s="8" t="n"/>
      <c r="F154" s="8" t="n"/>
      <c r="G154" s="9" t="n"/>
      <c r="H154" s="8" t="n"/>
    </row>
    <row r="155">
      <c r="A155" s="12" t="n"/>
      <c r="B155" s="8" t="n"/>
      <c r="C155" s="11" t="str">
        <f>IF(B155="","",IFERROR(INDEX(Produtos!$J$5:$J$304,MATCH(B155,Produtos!$A$5:$A$304,0)),"SKU não cadastrado"))</f>
        <v/>
      </c>
      <c r="D155" s="8" t="n"/>
      <c r="E155" s="8" t="n"/>
      <c r="F155" s="8" t="n"/>
      <c r="G155" s="9" t="n"/>
      <c r="H155" s="8" t="n"/>
    </row>
    <row r="156">
      <c r="A156" s="12" t="n"/>
      <c r="B156" s="8" t="n"/>
      <c r="C156" s="11" t="str">
        <f>IF(B156="","",IFERROR(INDEX(Produtos!$J$5:$J$304,MATCH(B156,Produtos!$A$5:$A$304,0)),"SKU não cadastrado"))</f>
        <v/>
      </c>
      <c r="D156" s="8" t="n"/>
      <c r="E156" s="8" t="n"/>
      <c r="F156" s="8" t="n"/>
      <c r="G156" s="9" t="n"/>
      <c r="H156" s="8" t="n"/>
    </row>
    <row r="157">
      <c r="A157" s="12" t="n"/>
      <c r="B157" s="8" t="n"/>
      <c r="C157" s="11" t="str">
        <f>IF(B157="","",IFERROR(INDEX(Produtos!$J$5:$J$304,MATCH(B157,Produtos!$A$5:$A$304,0)),"SKU não cadastrado"))</f>
        <v/>
      </c>
      <c r="D157" s="8" t="n"/>
      <c r="E157" s="8" t="n"/>
      <c r="F157" s="8" t="n"/>
      <c r="G157" s="9" t="n"/>
      <c r="H157" s="8" t="n"/>
    </row>
    <row r="158">
      <c r="A158" s="12" t="n"/>
      <c r="B158" s="8" t="n"/>
      <c r="C158" s="11" t="str">
        <f>IF(B158="","",IFERROR(INDEX(Produtos!$J$5:$J$304,MATCH(B158,Produtos!$A$5:$A$304,0)),"SKU não cadastrado"))</f>
        <v/>
      </c>
      <c r="D158" s="8" t="n"/>
      <c r="E158" s="8" t="n"/>
      <c r="F158" s="8" t="n"/>
      <c r="G158" s="9" t="n"/>
      <c r="H158" s="8" t="n"/>
    </row>
    <row r="159">
      <c r="A159" s="12" t="n"/>
      <c r="B159" s="8" t="n"/>
      <c r="C159" s="11" t="str">
        <f>IF(B159="","",IFERROR(INDEX(Produtos!$J$5:$J$304,MATCH(B159,Produtos!$A$5:$A$304,0)),"SKU não cadastrado"))</f>
        <v/>
      </c>
      <c r="D159" s="8" t="n"/>
      <c r="E159" s="8" t="n"/>
      <c r="F159" s="8" t="n"/>
      <c r="G159" s="9" t="n"/>
      <c r="H159" s="8" t="n"/>
    </row>
    <row r="160">
      <c r="A160" s="12" t="n"/>
      <c r="B160" s="8" t="n"/>
      <c r="C160" s="11" t="str">
        <f>IF(B160="","",IFERROR(INDEX(Produtos!$J$5:$J$304,MATCH(B160,Produtos!$A$5:$A$304,0)),"SKU não cadastrado"))</f>
        <v/>
      </c>
      <c r="D160" s="8" t="n"/>
      <c r="E160" s="8" t="n"/>
      <c r="F160" s="8" t="n"/>
      <c r="G160" s="9" t="n"/>
      <c r="H160" s="8" t="n"/>
    </row>
    <row r="161">
      <c r="A161" s="12" t="n"/>
      <c r="B161" s="8" t="n"/>
      <c r="C161" s="11" t="str">
        <f>IF(B161="","",IFERROR(INDEX(Produtos!$J$5:$J$304,MATCH(B161,Produtos!$A$5:$A$304,0)),"SKU não cadastrado"))</f>
        <v/>
      </c>
      <c r="D161" s="8" t="n"/>
      <c r="E161" s="8" t="n"/>
      <c r="F161" s="8" t="n"/>
      <c r="G161" s="9" t="n"/>
      <c r="H161" s="8" t="n"/>
    </row>
    <row r="162">
      <c r="A162" s="12" t="n"/>
      <c r="B162" s="8" t="n"/>
      <c r="C162" s="11" t="str">
        <f>IF(B162="","",IFERROR(INDEX(Produtos!$J$5:$J$304,MATCH(B162,Produtos!$A$5:$A$304,0)),"SKU não cadastrado"))</f>
        <v/>
      </c>
      <c r="D162" s="8" t="n"/>
      <c r="E162" s="8" t="n"/>
      <c r="F162" s="8" t="n"/>
      <c r="G162" s="9" t="n"/>
      <c r="H162" s="8" t="n"/>
    </row>
    <row r="163">
      <c r="A163" s="12" t="n"/>
      <c r="B163" s="8" t="n"/>
      <c r="C163" s="11" t="str">
        <f>IF(B163="","",IFERROR(INDEX(Produtos!$J$5:$J$304,MATCH(B163,Produtos!$A$5:$A$304,0)),"SKU não cadastrado"))</f>
        <v/>
      </c>
      <c r="D163" s="8" t="n"/>
      <c r="E163" s="8" t="n"/>
      <c r="F163" s="8" t="n"/>
      <c r="G163" s="9" t="n"/>
      <c r="H163" s="8" t="n"/>
    </row>
    <row r="164">
      <c r="A164" s="12" t="n"/>
      <c r="B164" s="8" t="n"/>
      <c r="C164" s="11" t="str">
        <f>IF(B164="","",IFERROR(INDEX(Produtos!$J$5:$J$304,MATCH(B164,Produtos!$A$5:$A$304,0)),"SKU não cadastrado"))</f>
        <v/>
      </c>
      <c r="D164" s="8" t="n"/>
      <c r="E164" s="8" t="n"/>
      <c r="F164" s="8" t="n"/>
      <c r="G164" s="9" t="n"/>
      <c r="H164" s="8" t="n"/>
    </row>
    <row r="165">
      <c r="A165" s="12" t="n"/>
      <c r="B165" s="8" t="n"/>
      <c r="C165" s="11" t="str">
        <f>IF(B165="","",IFERROR(INDEX(Produtos!$J$5:$J$304,MATCH(B165,Produtos!$A$5:$A$304,0)),"SKU não cadastrado"))</f>
        <v/>
      </c>
      <c r="D165" s="8" t="n"/>
      <c r="E165" s="8" t="n"/>
      <c r="F165" s="8" t="n"/>
      <c r="G165" s="9" t="n"/>
      <c r="H165" s="8" t="n"/>
    </row>
    <row r="166">
      <c r="A166" s="12" t="n"/>
      <c r="B166" s="8" t="n"/>
      <c r="C166" s="11" t="str">
        <f>IF(B166="","",IFERROR(INDEX(Produtos!$J$5:$J$304,MATCH(B166,Produtos!$A$5:$A$304,0)),"SKU não cadastrado"))</f>
        <v/>
      </c>
      <c r="D166" s="8" t="n"/>
      <c r="E166" s="8" t="n"/>
      <c r="F166" s="8" t="n"/>
      <c r="G166" s="9" t="n"/>
      <c r="H166" s="8" t="n"/>
    </row>
    <row r="167">
      <c r="A167" s="12" t="n"/>
      <c r="B167" s="8" t="n"/>
      <c r="C167" s="11" t="str">
        <f>IF(B167="","",IFERROR(INDEX(Produtos!$J$5:$J$304,MATCH(B167,Produtos!$A$5:$A$304,0)),"SKU não cadastrado"))</f>
        <v/>
      </c>
      <c r="D167" s="8" t="n"/>
      <c r="E167" s="8" t="n"/>
      <c r="F167" s="8" t="n"/>
      <c r="G167" s="9" t="n"/>
      <c r="H167" s="8" t="n"/>
    </row>
    <row r="168">
      <c r="A168" s="12" t="n"/>
      <c r="B168" s="8" t="n"/>
      <c r="C168" s="11" t="str">
        <f>IF(B168="","",IFERROR(INDEX(Produtos!$J$5:$J$304,MATCH(B168,Produtos!$A$5:$A$304,0)),"SKU não cadastrado"))</f>
        <v/>
      </c>
      <c r="D168" s="8" t="n"/>
      <c r="E168" s="8" t="n"/>
      <c r="F168" s="8" t="n"/>
      <c r="G168" s="9" t="n"/>
      <c r="H168" s="8" t="n"/>
    </row>
    <row r="169">
      <c r="A169" s="12" t="n"/>
      <c r="B169" s="8" t="n"/>
      <c r="C169" s="11" t="str">
        <f>IF(B169="","",IFERROR(INDEX(Produtos!$J$5:$J$304,MATCH(B169,Produtos!$A$5:$A$304,0)),"SKU não cadastrado"))</f>
        <v/>
      </c>
      <c r="D169" s="8" t="n"/>
      <c r="E169" s="8" t="n"/>
      <c r="F169" s="8" t="n"/>
      <c r="G169" s="9" t="n"/>
      <c r="H169" s="8" t="n"/>
    </row>
    <row r="170">
      <c r="A170" s="12" t="n"/>
      <c r="B170" s="8" t="n"/>
      <c r="C170" s="11" t="str">
        <f>IF(B170="","",IFERROR(INDEX(Produtos!$J$5:$J$304,MATCH(B170,Produtos!$A$5:$A$304,0)),"SKU não cadastrado"))</f>
        <v/>
      </c>
      <c r="D170" s="8" t="n"/>
      <c r="E170" s="8" t="n"/>
      <c r="F170" s="8" t="n"/>
      <c r="G170" s="9" t="n"/>
      <c r="H170" s="8" t="n"/>
    </row>
    <row r="171">
      <c r="A171" s="12" t="n"/>
      <c r="B171" s="8" t="n"/>
      <c r="C171" s="11" t="str">
        <f>IF(B171="","",IFERROR(INDEX(Produtos!$J$5:$J$304,MATCH(B171,Produtos!$A$5:$A$304,0)),"SKU não cadastrado"))</f>
        <v/>
      </c>
      <c r="D171" s="8" t="n"/>
      <c r="E171" s="8" t="n"/>
      <c r="F171" s="8" t="n"/>
      <c r="G171" s="9" t="n"/>
      <c r="H171" s="8" t="n"/>
    </row>
    <row r="172">
      <c r="A172" s="12" t="n"/>
      <c r="B172" s="8" t="n"/>
      <c r="C172" s="11" t="str">
        <f>IF(B172="","",IFERROR(INDEX(Produtos!$J$5:$J$304,MATCH(B172,Produtos!$A$5:$A$304,0)),"SKU não cadastrado"))</f>
        <v/>
      </c>
      <c r="D172" s="8" t="n"/>
      <c r="E172" s="8" t="n"/>
      <c r="F172" s="8" t="n"/>
      <c r="G172" s="9" t="n"/>
      <c r="H172" s="8" t="n"/>
    </row>
    <row r="173">
      <c r="A173" s="12" t="n"/>
      <c r="B173" s="8" t="n"/>
      <c r="C173" s="11" t="str">
        <f>IF(B173="","",IFERROR(INDEX(Produtos!$J$5:$J$304,MATCH(B173,Produtos!$A$5:$A$304,0)),"SKU não cadastrado"))</f>
        <v/>
      </c>
      <c r="D173" s="8" t="n"/>
      <c r="E173" s="8" t="n"/>
      <c r="F173" s="8" t="n"/>
      <c r="G173" s="9" t="n"/>
      <c r="H173" s="8" t="n"/>
    </row>
    <row r="174">
      <c r="A174" s="12" t="n"/>
      <c r="B174" s="8" t="n"/>
      <c r="C174" s="11" t="str">
        <f>IF(B174="","",IFERROR(INDEX(Produtos!$J$5:$J$304,MATCH(B174,Produtos!$A$5:$A$304,0)),"SKU não cadastrado"))</f>
        <v/>
      </c>
      <c r="D174" s="8" t="n"/>
      <c r="E174" s="8" t="n"/>
      <c r="F174" s="8" t="n"/>
      <c r="G174" s="9" t="n"/>
      <c r="H174" s="8" t="n"/>
    </row>
    <row r="175">
      <c r="A175" s="12" t="n"/>
      <c r="B175" s="8" t="n"/>
      <c r="C175" s="11" t="str">
        <f>IF(B175="","",IFERROR(INDEX(Produtos!$J$5:$J$304,MATCH(B175,Produtos!$A$5:$A$304,0)),"SKU não cadastrado"))</f>
        <v/>
      </c>
      <c r="D175" s="8" t="n"/>
      <c r="E175" s="8" t="n"/>
      <c r="F175" s="8" t="n"/>
      <c r="G175" s="9" t="n"/>
      <c r="H175" s="8" t="n"/>
    </row>
    <row r="176">
      <c r="A176" s="12" t="n"/>
      <c r="B176" s="8" t="n"/>
      <c r="C176" s="11" t="str">
        <f>IF(B176="","",IFERROR(INDEX(Produtos!$J$5:$J$304,MATCH(B176,Produtos!$A$5:$A$304,0)),"SKU não cadastrado"))</f>
        <v/>
      </c>
      <c r="D176" s="8" t="n"/>
      <c r="E176" s="8" t="n"/>
      <c r="F176" s="8" t="n"/>
      <c r="G176" s="9" t="n"/>
      <c r="H176" s="8" t="n"/>
    </row>
    <row r="177">
      <c r="A177" s="12" t="n"/>
      <c r="B177" s="8" t="n"/>
      <c r="C177" s="11" t="str">
        <f>IF(B177="","",IFERROR(INDEX(Produtos!$J$5:$J$304,MATCH(B177,Produtos!$A$5:$A$304,0)),"SKU não cadastrado"))</f>
        <v/>
      </c>
      <c r="D177" s="8" t="n"/>
      <c r="E177" s="8" t="n"/>
      <c r="F177" s="8" t="n"/>
      <c r="G177" s="9" t="n"/>
      <c r="H177" s="8" t="n"/>
    </row>
    <row r="178">
      <c r="A178" s="12" t="n"/>
      <c r="B178" s="8" t="n"/>
      <c r="C178" s="11" t="str">
        <f>IF(B178="","",IFERROR(INDEX(Produtos!$J$5:$J$304,MATCH(B178,Produtos!$A$5:$A$304,0)),"SKU não cadastrado"))</f>
        <v/>
      </c>
      <c r="D178" s="8" t="n"/>
      <c r="E178" s="8" t="n"/>
      <c r="F178" s="8" t="n"/>
      <c r="G178" s="9" t="n"/>
      <c r="H178" s="8" t="n"/>
    </row>
    <row r="179">
      <c r="A179" s="12" t="n"/>
      <c r="B179" s="8" t="n"/>
      <c r="C179" s="11" t="str">
        <f>IF(B179="","",IFERROR(INDEX(Produtos!$J$5:$J$304,MATCH(B179,Produtos!$A$5:$A$304,0)),"SKU não cadastrado"))</f>
        <v/>
      </c>
      <c r="D179" s="8" t="n"/>
      <c r="E179" s="8" t="n"/>
      <c r="F179" s="8" t="n"/>
      <c r="G179" s="9" t="n"/>
      <c r="H179" s="8" t="n"/>
    </row>
    <row r="180">
      <c r="A180" s="12" t="n"/>
      <c r="B180" s="8" t="n"/>
      <c r="C180" s="11" t="str">
        <f>IF(B180="","",IFERROR(INDEX(Produtos!$J$5:$J$304,MATCH(B180,Produtos!$A$5:$A$304,0)),"SKU não cadastrado"))</f>
        <v/>
      </c>
      <c r="D180" s="8" t="n"/>
      <c r="E180" s="8" t="n"/>
      <c r="F180" s="8" t="n"/>
      <c r="G180" s="9" t="n"/>
      <c r="H180" s="8" t="n"/>
    </row>
    <row r="181">
      <c r="A181" s="12" t="n"/>
      <c r="B181" s="8" t="n"/>
      <c r="C181" s="11" t="str">
        <f>IF(B181="","",IFERROR(INDEX(Produtos!$J$5:$J$304,MATCH(B181,Produtos!$A$5:$A$304,0)),"SKU não cadastrado"))</f>
        <v/>
      </c>
      <c r="D181" s="8" t="n"/>
      <c r="E181" s="8" t="n"/>
      <c r="F181" s="8" t="n"/>
      <c r="G181" s="9" t="n"/>
      <c r="H181" s="8" t="n"/>
    </row>
    <row r="182">
      <c r="A182" s="12" t="n"/>
      <c r="B182" s="8" t="n"/>
      <c r="C182" s="11" t="str">
        <f>IF(B182="","",IFERROR(INDEX(Produtos!$J$5:$J$304,MATCH(B182,Produtos!$A$5:$A$304,0)),"SKU não cadastrado"))</f>
        <v/>
      </c>
      <c r="D182" s="8" t="n"/>
      <c r="E182" s="8" t="n"/>
      <c r="F182" s="8" t="n"/>
      <c r="G182" s="9" t="n"/>
      <c r="H182" s="8" t="n"/>
    </row>
    <row r="183">
      <c r="A183" s="12" t="n"/>
      <c r="B183" s="8" t="n"/>
      <c r="C183" s="11" t="str">
        <f>IF(B183="","",IFERROR(INDEX(Produtos!$J$5:$J$304,MATCH(B183,Produtos!$A$5:$A$304,0)),"SKU não cadastrado"))</f>
        <v/>
      </c>
      <c r="D183" s="8" t="n"/>
      <c r="E183" s="8" t="n"/>
      <c r="F183" s="8" t="n"/>
      <c r="G183" s="9" t="n"/>
      <c r="H183" s="8" t="n"/>
    </row>
    <row r="184">
      <c r="A184" s="12" t="n"/>
      <c r="B184" s="8" t="n"/>
      <c r="C184" s="11" t="str">
        <f>IF(B184="","",IFERROR(INDEX(Produtos!$J$5:$J$304,MATCH(B184,Produtos!$A$5:$A$304,0)),"SKU não cadastrado"))</f>
        <v/>
      </c>
      <c r="D184" s="8" t="n"/>
      <c r="E184" s="8" t="n"/>
      <c r="F184" s="8" t="n"/>
      <c r="G184" s="9" t="n"/>
      <c r="H184" s="8" t="n"/>
    </row>
    <row r="185">
      <c r="A185" s="12" t="n"/>
      <c r="B185" s="8" t="n"/>
      <c r="C185" s="11" t="str">
        <f>IF(B185="","",IFERROR(INDEX(Produtos!$J$5:$J$304,MATCH(B185,Produtos!$A$5:$A$304,0)),"SKU não cadastrado"))</f>
        <v/>
      </c>
      <c r="D185" s="8" t="n"/>
      <c r="E185" s="8" t="n"/>
      <c r="F185" s="8" t="n"/>
      <c r="G185" s="9" t="n"/>
      <c r="H185" s="8" t="n"/>
    </row>
    <row r="186">
      <c r="A186" s="12" t="n"/>
      <c r="B186" s="8" t="n"/>
      <c r="C186" s="11" t="str">
        <f>IF(B186="","",IFERROR(INDEX(Produtos!$J$5:$J$304,MATCH(B186,Produtos!$A$5:$A$304,0)),"SKU não cadastrado"))</f>
        <v/>
      </c>
      <c r="D186" s="8" t="n"/>
      <c r="E186" s="8" t="n"/>
      <c r="F186" s="8" t="n"/>
      <c r="G186" s="9" t="n"/>
      <c r="H186" s="8" t="n"/>
    </row>
    <row r="187">
      <c r="A187" s="12" t="n"/>
      <c r="B187" s="8" t="n"/>
      <c r="C187" s="11" t="str">
        <f>IF(B187="","",IFERROR(INDEX(Produtos!$J$5:$J$304,MATCH(B187,Produtos!$A$5:$A$304,0)),"SKU não cadastrado"))</f>
        <v/>
      </c>
      <c r="D187" s="8" t="n"/>
      <c r="E187" s="8" t="n"/>
      <c r="F187" s="8" t="n"/>
      <c r="G187" s="9" t="n"/>
      <c r="H187" s="8" t="n"/>
    </row>
    <row r="188">
      <c r="A188" s="12" t="n"/>
      <c r="B188" s="8" t="n"/>
      <c r="C188" s="11" t="str">
        <f>IF(B188="","",IFERROR(INDEX(Produtos!$J$5:$J$304,MATCH(B188,Produtos!$A$5:$A$304,0)),"SKU não cadastrado"))</f>
        <v/>
      </c>
      <c r="D188" s="8" t="n"/>
      <c r="E188" s="8" t="n"/>
      <c r="F188" s="8" t="n"/>
      <c r="G188" s="9" t="n"/>
      <c r="H188" s="8" t="n"/>
    </row>
    <row r="189">
      <c r="A189" s="12" t="n"/>
      <c r="B189" s="8" t="n"/>
      <c r="C189" s="11" t="str">
        <f>IF(B189="","",IFERROR(INDEX(Produtos!$J$5:$J$304,MATCH(B189,Produtos!$A$5:$A$304,0)),"SKU não cadastrado"))</f>
        <v/>
      </c>
      <c r="D189" s="8" t="n"/>
      <c r="E189" s="8" t="n"/>
      <c r="F189" s="8" t="n"/>
      <c r="G189" s="9" t="n"/>
      <c r="H189" s="8" t="n"/>
    </row>
    <row r="190">
      <c r="A190" s="12" t="n"/>
      <c r="B190" s="8" t="n"/>
      <c r="C190" s="11" t="str">
        <f>IF(B190="","",IFERROR(INDEX(Produtos!$J$5:$J$304,MATCH(B190,Produtos!$A$5:$A$304,0)),"SKU não cadastrado"))</f>
        <v/>
      </c>
      <c r="D190" s="8" t="n"/>
      <c r="E190" s="8" t="n"/>
      <c r="F190" s="8" t="n"/>
      <c r="G190" s="9" t="n"/>
      <c r="H190" s="8" t="n"/>
    </row>
    <row r="191">
      <c r="A191" s="12" t="n"/>
      <c r="B191" s="8" t="n"/>
      <c r="C191" s="11" t="str">
        <f>IF(B191="","",IFERROR(INDEX(Produtos!$J$5:$J$304,MATCH(B191,Produtos!$A$5:$A$304,0)),"SKU não cadastrado"))</f>
        <v/>
      </c>
      <c r="D191" s="8" t="n"/>
      <c r="E191" s="8" t="n"/>
      <c r="F191" s="8" t="n"/>
      <c r="G191" s="9" t="n"/>
      <c r="H191" s="8" t="n"/>
    </row>
    <row r="192">
      <c r="A192" s="12" t="n"/>
      <c r="B192" s="8" t="n"/>
      <c r="C192" s="11" t="str">
        <f>IF(B192="","",IFERROR(INDEX(Produtos!$J$5:$J$304,MATCH(B192,Produtos!$A$5:$A$304,0)),"SKU não cadastrado"))</f>
        <v/>
      </c>
      <c r="D192" s="8" t="n"/>
      <c r="E192" s="8" t="n"/>
      <c r="F192" s="8" t="n"/>
      <c r="G192" s="9" t="n"/>
      <c r="H192" s="8" t="n"/>
    </row>
    <row r="193">
      <c r="A193" s="12" t="n"/>
      <c r="B193" s="8" t="n"/>
      <c r="C193" s="11" t="str">
        <f>IF(B193="","",IFERROR(INDEX(Produtos!$J$5:$J$304,MATCH(B193,Produtos!$A$5:$A$304,0)),"SKU não cadastrado"))</f>
        <v/>
      </c>
      <c r="D193" s="8" t="n"/>
      <c r="E193" s="8" t="n"/>
      <c r="F193" s="8" t="n"/>
      <c r="G193" s="9" t="n"/>
      <c r="H193" s="8" t="n"/>
    </row>
    <row r="194">
      <c r="A194" s="12" t="n"/>
      <c r="B194" s="8" t="n"/>
      <c r="C194" s="11" t="str">
        <f>IF(B194="","",IFERROR(INDEX(Produtos!$J$5:$J$304,MATCH(B194,Produtos!$A$5:$A$304,0)),"SKU não cadastrado"))</f>
        <v/>
      </c>
      <c r="D194" s="8" t="n"/>
      <c r="E194" s="8" t="n"/>
      <c r="F194" s="8" t="n"/>
      <c r="G194" s="9" t="n"/>
      <c r="H194" s="8" t="n"/>
    </row>
    <row r="195">
      <c r="A195" s="12" t="n"/>
      <c r="B195" s="8" t="n"/>
      <c r="C195" s="11" t="str">
        <f>IF(B195="","",IFERROR(INDEX(Produtos!$J$5:$J$304,MATCH(B195,Produtos!$A$5:$A$304,0)),"SKU não cadastrado"))</f>
        <v/>
      </c>
      <c r="D195" s="8" t="n"/>
      <c r="E195" s="8" t="n"/>
      <c r="F195" s="8" t="n"/>
      <c r="G195" s="9" t="n"/>
      <c r="H195" s="8" t="n"/>
    </row>
    <row r="196">
      <c r="A196" s="12" t="n"/>
      <c r="B196" s="8" t="n"/>
      <c r="C196" s="11" t="str">
        <f>IF(B196="","",IFERROR(INDEX(Produtos!$J$5:$J$304,MATCH(B196,Produtos!$A$5:$A$304,0)),"SKU não cadastrado"))</f>
        <v/>
      </c>
      <c r="D196" s="8" t="n"/>
      <c r="E196" s="8" t="n"/>
      <c r="F196" s="8" t="n"/>
      <c r="G196" s="9" t="n"/>
      <c r="H196" s="8" t="n"/>
    </row>
    <row r="197">
      <c r="A197" s="12" t="n"/>
      <c r="B197" s="8" t="n"/>
      <c r="C197" s="11" t="str">
        <f>IF(B197="","",IFERROR(INDEX(Produtos!$J$5:$J$304,MATCH(B197,Produtos!$A$5:$A$304,0)),"SKU não cadastrado"))</f>
        <v/>
      </c>
      <c r="D197" s="8" t="n"/>
      <c r="E197" s="8" t="n"/>
      <c r="F197" s="8" t="n"/>
      <c r="G197" s="9" t="n"/>
      <c r="H197" s="8" t="n"/>
    </row>
    <row r="198">
      <c r="A198" s="12" t="n"/>
      <c r="B198" s="8" t="n"/>
      <c r="C198" s="11" t="str">
        <f>IF(B198="","",IFERROR(INDEX(Produtos!$J$5:$J$304,MATCH(B198,Produtos!$A$5:$A$304,0)),"SKU não cadastrado"))</f>
        <v/>
      </c>
      <c r="D198" s="8" t="n"/>
      <c r="E198" s="8" t="n"/>
      <c r="F198" s="8" t="n"/>
      <c r="G198" s="9" t="n"/>
      <c r="H198" s="8" t="n"/>
    </row>
    <row r="199">
      <c r="A199" s="12" t="n"/>
      <c r="B199" s="8" t="n"/>
      <c r="C199" s="11" t="str">
        <f>IF(B199="","",IFERROR(INDEX(Produtos!$J$5:$J$304,MATCH(B199,Produtos!$A$5:$A$304,0)),"SKU não cadastrado"))</f>
        <v/>
      </c>
      <c r="D199" s="8" t="n"/>
      <c r="E199" s="8" t="n"/>
      <c r="F199" s="8" t="n"/>
      <c r="G199" s="9" t="n"/>
      <c r="H199" s="8" t="n"/>
    </row>
    <row r="200">
      <c r="A200" s="12" t="n"/>
      <c r="B200" s="8" t="n"/>
      <c r="C200" s="11" t="str">
        <f>IF(B200="","",IFERROR(INDEX(Produtos!$J$5:$J$304,MATCH(B200,Produtos!$A$5:$A$304,0)),"SKU não cadastrado"))</f>
        <v/>
      </c>
      <c r="D200" s="8" t="n"/>
      <c r="E200" s="8" t="n"/>
      <c r="F200" s="8" t="n"/>
      <c r="G200" s="9" t="n"/>
      <c r="H200" s="8" t="n"/>
    </row>
    <row r="201">
      <c r="A201" s="12" t="n"/>
      <c r="B201" s="8" t="n"/>
      <c r="C201" s="11" t="str">
        <f>IF(B201="","",IFERROR(INDEX(Produtos!$J$5:$J$304,MATCH(B201,Produtos!$A$5:$A$304,0)),"SKU não cadastrado"))</f>
        <v/>
      </c>
      <c r="D201" s="8" t="n"/>
      <c r="E201" s="8" t="n"/>
      <c r="F201" s="8" t="n"/>
      <c r="G201" s="9" t="n"/>
      <c r="H201" s="8" t="n"/>
    </row>
    <row r="202">
      <c r="A202" s="12" t="n"/>
      <c r="B202" s="8" t="n"/>
      <c r="C202" s="11" t="str">
        <f>IF(B202="","",IFERROR(INDEX(Produtos!$J$5:$J$304,MATCH(B202,Produtos!$A$5:$A$304,0)),"SKU não cadastrado"))</f>
        <v/>
      </c>
      <c r="D202" s="8" t="n"/>
      <c r="E202" s="8" t="n"/>
      <c r="F202" s="8" t="n"/>
      <c r="G202" s="9" t="n"/>
      <c r="H202" s="8" t="n"/>
    </row>
    <row r="203">
      <c r="A203" s="12" t="n"/>
      <c r="B203" s="8" t="n"/>
      <c r="C203" s="11" t="str">
        <f>IF(B203="","",IFERROR(INDEX(Produtos!$J$5:$J$304,MATCH(B203,Produtos!$A$5:$A$304,0)),"SKU não cadastrado"))</f>
        <v/>
      </c>
      <c r="D203" s="8" t="n"/>
      <c r="E203" s="8" t="n"/>
      <c r="F203" s="8" t="n"/>
      <c r="G203" s="9" t="n"/>
      <c r="H203" s="8" t="n"/>
    </row>
    <row r="204">
      <c r="A204" s="12" t="n"/>
      <c r="B204" s="8" t="n"/>
      <c r="C204" s="11" t="str">
        <f>IF(B204="","",IFERROR(INDEX(Produtos!$J$5:$J$304,MATCH(B204,Produtos!$A$5:$A$304,0)),"SKU não cadastrado"))</f>
        <v/>
      </c>
      <c r="D204" s="8" t="n"/>
      <c r="E204" s="8" t="n"/>
      <c r="F204" s="8" t="n"/>
      <c r="G204" s="9" t="n"/>
      <c r="H204" s="8" t="n"/>
    </row>
    <row r="205">
      <c r="A205" s="12" t="n"/>
      <c r="B205" s="8" t="n"/>
      <c r="C205" s="11" t="str">
        <f>IF(B205="","",IFERROR(INDEX(Produtos!$J$5:$J$304,MATCH(B205,Produtos!$A$5:$A$304,0)),"SKU não cadastrado"))</f>
        <v/>
      </c>
      <c r="D205" s="8" t="n"/>
      <c r="E205" s="8" t="n"/>
      <c r="F205" s="8" t="n"/>
      <c r="G205" s="9" t="n"/>
      <c r="H205" s="8" t="n"/>
    </row>
    <row r="206">
      <c r="A206" s="12" t="n"/>
      <c r="B206" s="8" t="n"/>
      <c r="C206" s="11" t="str">
        <f>IF(B206="","",IFERROR(INDEX(Produtos!$J$5:$J$304,MATCH(B206,Produtos!$A$5:$A$304,0)),"SKU não cadastrado"))</f>
        <v/>
      </c>
      <c r="D206" s="8" t="n"/>
      <c r="E206" s="8" t="n"/>
      <c r="F206" s="8" t="n"/>
      <c r="G206" s="9" t="n"/>
      <c r="H206" s="8" t="n"/>
    </row>
    <row r="207">
      <c r="A207" s="12" t="n"/>
      <c r="B207" s="8" t="n"/>
      <c r="C207" s="11" t="str">
        <f>IF(B207="","",IFERROR(INDEX(Produtos!$J$5:$J$304,MATCH(B207,Produtos!$A$5:$A$304,0)),"SKU não cadastrado"))</f>
        <v/>
      </c>
      <c r="D207" s="8" t="n"/>
      <c r="E207" s="8" t="n"/>
      <c r="F207" s="8" t="n"/>
      <c r="G207" s="9" t="n"/>
      <c r="H207" s="8" t="n"/>
    </row>
    <row r="208">
      <c r="A208" s="12" t="n"/>
      <c r="B208" s="8" t="n"/>
      <c r="C208" s="11" t="str">
        <f>IF(B208="","",IFERROR(INDEX(Produtos!$J$5:$J$304,MATCH(B208,Produtos!$A$5:$A$304,0)),"SKU não cadastrado"))</f>
        <v/>
      </c>
      <c r="D208" s="8" t="n"/>
      <c r="E208" s="8" t="n"/>
      <c r="F208" s="8" t="n"/>
      <c r="G208" s="9" t="n"/>
      <c r="H208" s="8" t="n"/>
    </row>
    <row r="209">
      <c r="A209" s="12" t="n"/>
      <c r="B209" s="8" t="n"/>
      <c r="C209" s="11" t="str">
        <f>IF(B209="","",IFERROR(INDEX(Produtos!$J$5:$J$304,MATCH(B209,Produtos!$A$5:$A$304,0)),"SKU não cadastrado"))</f>
        <v/>
      </c>
      <c r="D209" s="8" t="n"/>
      <c r="E209" s="8" t="n"/>
      <c r="F209" s="8" t="n"/>
      <c r="G209" s="9" t="n"/>
      <c r="H209" s="8" t="n"/>
    </row>
    <row r="210">
      <c r="A210" s="12" t="n"/>
      <c r="B210" s="8" t="n"/>
      <c r="C210" s="11" t="str">
        <f>IF(B210="","",IFERROR(INDEX(Produtos!$J$5:$J$304,MATCH(B210,Produtos!$A$5:$A$304,0)),"SKU não cadastrado"))</f>
        <v/>
      </c>
      <c r="D210" s="8" t="n"/>
      <c r="E210" s="8" t="n"/>
      <c r="F210" s="8" t="n"/>
      <c r="G210" s="9" t="n"/>
      <c r="H210" s="8" t="n"/>
    </row>
    <row r="211">
      <c r="A211" s="12" t="n"/>
      <c r="B211" s="8" t="n"/>
      <c r="C211" s="11" t="str">
        <f>IF(B211="","",IFERROR(INDEX(Produtos!$J$5:$J$304,MATCH(B211,Produtos!$A$5:$A$304,0)),"SKU não cadastrado"))</f>
        <v/>
      </c>
      <c r="D211" s="8" t="n"/>
      <c r="E211" s="8" t="n"/>
      <c r="F211" s="8" t="n"/>
      <c r="G211" s="9" t="n"/>
      <c r="H211" s="8" t="n"/>
    </row>
    <row r="212">
      <c r="A212" s="12" t="n"/>
      <c r="B212" s="8" t="n"/>
      <c r="C212" s="11" t="str">
        <f>IF(B212="","",IFERROR(INDEX(Produtos!$J$5:$J$304,MATCH(B212,Produtos!$A$5:$A$304,0)),"SKU não cadastrado"))</f>
        <v/>
      </c>
      <c r="D212" s="8" t="n"/>
      <c r="E212" s="8" t="n"/>
      <c r="F212" s="8" t="n"/>
      <c r="G212" s="9" t="n"/>
      <c r="H212" s="8" t="n"/>
    </row>
    <row r="213">
      <c r="A213" s="12" t="n"/>
      <c r="B213" s="8" t="n"/>
      <c r="C213" s="11" t="str">
        <f>IF(B213="","",IFERROR(INDEX(Produtos!$J$5:$J$304,MATCH(B213,Produtos!$A$5:$A$304,0)),"SKU não cadastrado"))</f>
        <v/>
      </c>
      <c r="D213" s="8" t="n"/>
      <c r="E213" s="8" t="n"/>
      <c r="F213" s="8" t="n"/>
      <c r="G213" s="9" t="n"/>
      <c r="H213" s="8" t="n"/>
    </row>
    <row r="214">
      <c r="A214" s="12" t="n"/>
      <c r="B214" s="8" t="n"/>
      <c r="C214" s="11" t="str">
        <f>IF(B214="","",IFERROR(INDEX(Produtos!$J$5:$J$304,MATCH(B214,Produtos!$A$5:$A$304,0)),"SKU não cadastrado"))</f>
        <v/>
      </c>
      <c r="D214" s="8" t="n"/>
      <c r="E214" s="8" t="n"/>
      <c r="F214" s="8" t="n"/>
      <c r="G214" s="9" t="n"/>
      <c r="H214" s="8" t="n"/>
    </row>
    <row r="215">
      <c r="A215" s="12" t="n"/>
      <c r="B215" s="8" t="n"/>
      <c r="C215" s="11" t="str">
        <f>IF(B215="","",IFERROR(INDEX(Produtos!$J$5:$J$304,MATCH(B215,Produtos!$A$5:$A$304,0)),"SKU não cadastrado"))</f>
        <v/>
      </c>
      <c r="D215" s="8" t="n"/>
      <c r="E215" s="8" t="n"/>
      <c r="F215" s="8" t="n"/>
      <c r="G215" s="9" t="n"/>
      <c r="H215" s="8" t="n"/>
    </row>
    <row r="216">
      <c r="A216" s="12" t="n"/>
      <c r="B216" s="8" t="n"/>
      <c r="C216" s="11" t="str">
        <f>IF(B216="","",IFERROR(INDEX(Produtos!$J$5:$J$304,MATCH(B216,Produtos!$A$5:$A$304,0)),"SKU não cadastrado"))</f>
        <v/>
      </c>
      <c r="D216" s="8" t="n"/>
      <c r="E216" s="8" t="n"/>
      <c r="F216" s="8" t="n"/>
      <c r="G216" s="9" t="n"/>
      <c r="H216" s="8" t="n"/>
    </row>
    <row r="217">
      <c r="A217" s="12" t="n"/>
      <c r="B217" s="8" t="n"/>
      <c r="C217" s="11" t="str">
        <f>IF(B217="","",IFERROR(INDEX(Produtos!$J$5:$J$304,MATCH(B217,Produtos!$A$5:$A$304,0)),"SKU não cadastrado"))</f>
        <v/>
      </c>
      <c r="D217" s="8" t="n"/>
      <c r="E217" s="8" t="n"/>
      <c r="F217" s="8" t="n"/>
      <c r="G217" s="9" t="n"/>
      <c r="H217" s="8" t="n"/>
    </row>
    <row r="218">
      <c r="A218" s="12" t="n"/>
      <c r="B218" s="8" t="n"/>
      <c r="C218" s="11" t="str">
        <f>IF(B218="","",IFERROR(INDEX(Produtos!$J$5:$J$304,MATCH(B218,Produtos!$A$5:$A$304,0)),"SKU não cadastrado"))</f>
        <v/>
      </c>
      <c r="D218" s="8" t="n"/>
      <c r="E218" s="8" t="n"/>
      <c r="F218" s="8" t="n"/>
      <c r="G218" s="9" t="n"/>
      <c r="H218" s="8" t="n"/>
    </row>
    <row r="219">
      <c r="A219" s="12" t="n"/>
      <c r="B219" s="8" t="n"/>
      <c r="C219" s="11" t="str">
        <f>IF(B219="","",IFERROR(INDEX(Produtos!$J$5:$J$304,MATCH(B219,Produtos!$A$5:$A$304,0)),"SKU não cadastrado"))</f>
        <v/>
      </c>
      <c r="D219" s="8" t="n"/>
      <c r="E219" s="8" t="n"/>
      <c r="F219" s="8" t="n"/>
      <c r="G219" s="9" t="n"/>
      <c r="H219" s="8" t="n"/>
    </row>
    <row r="220">
      <c r="A220" s="12" t="n"/>
      <c r="B220" s="8" t="n"/>
      <c r="C220" s="11" t="str">
        <f>IF(B220="","",IFERROR(INDEX(Produtos!$J$5:$J$304,MATCH(B220,Produtos!$A$5:$A$304,0)),"SKU não cadastrado"))</f>
        <v/>
      </c>
      <c r="D220" s="8" t="n"/>
      <c r="E220" s="8" t="n"/>
      <c r="F220" s="8" t="n"/>
      <c r="G220" s="9" t="n"/>
      <c r="H220" s="8" t="n"/>
    </row>
    <row r="221">
      <c r="A221" s="12" t="n"/>
      <c r="B221" s="8" t="n"/>
      <c r="C221" s="11" t="str">
        <f>IF(B221="","",IFERROR(INDEX(Produtos!$J$5:$J$304,MATCH(B221,Produtos!$A$5:$A$304,0)),"SKU não cadastrado"))</f>
        <v/>
      </c>
      <c r="D221" s="8" t="n"/>
      <c r="E221" s="8" t="n"/>
      <c r="F221" s="8" t="n"/>
      <c r="G221" s="9" t="n"/>
      <c r="H221" s="8" t="n"/>
    </row>
    <row r="222">
      <c r="A222" s="12" t="n"/>
      <c r="B222" s="8" t="n"/>
      <c r="C222" s="11" t="str">
        <f>IF(B222="","",IFERROR(INDEX(Produtos!$J$5:$J$304,MATCH(B222,Produtos!$A$5:$A$304,0)),"SKU não cadastrado"))</f>
        <v/>
      </c>
      <c r="D222" s="8" t="n"/>
      <c r="E222" s="8" t="n"/>
      <c r="F222" s="8" t="n"/>
      <c r="G222" s="9" t="n"/>
      <c r="H222" s="8" t="n"/>
    </row>
    <row r="223">
      <c r="A223" s="12" t="n"/>
      <c r="B223" s="8" t="n"/>
      <c r="C223" s="11" t="str">
        <f>IF(B223="","",IFERROR(INDEX(Produtos!$J$5:$J$304,MATCH(B223,Produtos!$A$5:$A$304,0)),"SKU não cadastrado"))</f>
        <v/>
      </c>
      <c r="D223" s="8" t="n"/>
      <c r="E223" s="8" t="n"/>
      <c r="F223" s="8" t="n"/>
      <c r="G223" s="9" t="n"/>
      <c r="H223" s="8" t="n"/>
    </row>
    <row r="224">
      <c r="A224" s="12" t="n"/>
      <c r="B224" s="8" t="n"/>
      <c r="C224" s="11" t="str">
        <f>IF(B224="","",IFERROR(INDEX(Produtos!$J$5:$J$304,MATCH(B224,Produtos!$A$5:$A$304,0)),"SKU não cadastrado"))</f>
        <v/>
      </c>
      <c r="D224" s="8" t="n"/>
      <c r="E224" s="8" t="n"/>
      <c r="F224" s="8" t="n"/>
      <c r="G224" s="9" t="n"/>
      <c r="H224" s="8" t="n"/>
    </row>
    <row r="225">
      <c r="A225" s="12" t="n"/>
      <c r="B225" s="8" t="n"/>
      <c r="C225" s="11" t="str">
        <f>IF(B225="","",IFERROR(INDEX(Produtos!$J$5:$J$304,MATCH(B225,Produtos!$A$5:$A$304,0)),"SKU não cadastrado"))</f>
        <v/>
      </c>
      <c r="D225" s="8" t="n"/>
      <c r="E225" s="8" t="n"/>
      <c r="F225" s="8" t="n"/>
      <c r="G225" s="9" t="n"/>
      <c r="H225" s="8" t="n"/>
    </row>
    <row r="226">
      <c r="A226" s="12" t="n"/>
      <c r="B226" s="8" t="n"/>
      <c r="C226" s="11" t="str">
        <f>IF(B226="","",IFERROR(INDEX(Produtos!$J$5:$J$304,MATCH(B226,Produtos!$A$5:$A$304,0)),"SKU não cadastrado"))</f>
        <v/>
      </c>
      <c r="D226" s="8" t="n"/>
      <c r="E226" s="8" t="n"/>
      <c r="F226" s="8" t="n"/>
      <c r="G226" s="9" t="n"/>
      <c r="H226" s="8" t="n"/>
    </row>
    <row r="227">
      <c r="A227" s="12" t="n"/>
      <c r="B227" s="8" t="n"/>
      <c r="C227" s="11" t="str">
        <f>IF(B227="","",IFERROR(INDEX(Produtos!$J$5:$J$304,MATCH(B227,Produtos!$A$5:$A$304,0)),"SKU não cadastrado"))</f>
        <v/>
      </c>
      <c r="D227" s="8" t="n"/>
      <c r="E227" s="8" t="n"/>
      <c r="F227" s="8" t="n"/>
      <c r="G227" s="9" t="n"/>
      <c r="H227" s="8" t="n"/>
    </row>
    <row r="228">
      <c r="A228" s="12" t="n"/>
      <c r="B228" s="8" t="n"/>
      <c r="C228" s="11" t="str">
        <f>IF(B228="","",IFERROR(INDEX(Produtos!$J$5:$J$304,MATCH(B228,Produtos!$A$5:$A$304,0)),"SKU não cadastrado"))</f>
        <v/>
      </c>
      <c r="D228" s="8" t="n"/>
      <c r="E228" s="8" t="n"/>
      <c r="F228" s="8" t="n"/>
      <c r="G228" s="9" t="n"/>
      <c r="H228" s="8" t="n"/>
    </row>
    <row r="229">
      <c r="A229" s="12" t="n"/>
      <c r="B229" s="8" t="n"/>
      <c r="C229" s="11" t="str">
        <f>IF(B229="","",IFERROR(INDEX(Produtos!$J$5:$J$304,MATCH(B229,Produtos!$A$5:$A$304,0)),"SKU não cadastrado"))</f>
        <v/>
      </c>
      <c r="D229" s="8" t="n"/>
      <c r="E229" s="8" t="n"/>
      <c r="F229" s="8" t="n"/>
      <c r="G229" s="9" t="n"/>
      <c r="H229" s="8" t="n"/>
    </row>
    <row r="230">
      <c r="A230" s="12" t="n"/>
      <c r="B230" s="8" t="n"/>
      <c r="C230" s="11" t="str">
        <f>IF(B230="","",IFERROR(INDEX(Produtos!$J$5:$J$304,MATCH(B230,Produtos!$A$5:$A$304,0)),"SKU não cadastrado"))</f>
        <v/>
      </c>
      <c r="D230" s="8" t="n"/>
      <c r="E230" s="8" t="n"/>
      <c r="F230" s="8" t="n"/>
      <c r="G230" s="9" t="n"/>
      <c r="H230" s="8" t="n"/>
    </row>
    <row r="231">
      <c r="A231" s="12" t="n"/>
      <c r="B231" s="8" t="n"/>
      <c r="C231" s="11" t="str">
        <f>IF(B231="","",IFERROR(INDEX(Produtos!$J$5:$J$304,MATCH(B231,Produtos!$A$5:$A$304,0)),"SKU não cadastrado"))</f>
        <v/>
      </c>
      <c r="D231" s="8" t="n"/>
      <c r="E231" s="8" t="n"/>
      <c r="F231" s="8" t="n"/>
      <c r="G231" s="9" t="n"/>
      <c r="H231" s="8" t="n"/>
    </row>
    <row r="232">
      <c r="A232" s="12" t="n"/>
      <c r="B232" s="8" t="n"/>
      <c r="C232" s="11" t="str">
        <f>IF(B232="","",IFERROR(INDEX(Produtos!$J$5:$J$304,MATCH(B232,Produtos!$A$5:$A$304,0)),"SKU não cadastrado"))</f>
        <v/>
      </c>
      <c r="D232" s="8" t="n"/>
      <c r="E232" s="8" t="n"/>
      <c r="F232" s="8" t="n"/>
      <c r="G232" s="9" t="n"/>
      <c r="H232" s="8" t="n"/>
    </row>
    <row r="233">
      <c r="A233" s="12" t="n"/>
      <c r="B233" s="8" t="n"/>
      <c r="C233" s="11" t="str">
        <f>IF(B233="","",IFERROR(INDEX(Produtos!$J$5:$J$304,MATCH(B233,Produtos!$A$5:$A$304,0)),"SKU não cadastrado"))</f>
        <v/>
      </c>
      <c r="D233" s="8" t="n"/>
      <c r="E233" s="8" t="n"/>
      <c r="F233" s="8" t="n"/>
      <c r="G233" s="9" t="n"/>
      <c r="H233" s="8" t="n"/>
    </row>
    <row r="234">
      <c r="A234" s="12" t="n"/>
      <c r="B234" s="8" t="n"/>
      <c r="C234" s="11" t="str">
        <f>IF(B234="","",IFERROR(INDEX(Produtos!$J$5:$J$304,MATCH(B234,Produtos!$A$5:$A$304,0)),"SKU não cadastrado"))</f>
        <v/>
      </c>
      <c r="D234" s="8" t="n"/>
      <c r="E234" s="8" t="n"/>
      <c r="F234" s="8" t="n"/>
      <c r="G234" s="9" t="n"/>
      <c r="H234" s="8" t="n"/>
    </row>
    <row r="235">
      <c r="A235" s="12" t="n"/>
      <c r="B235" s="8" t="n"/>
      <c r="C235" s="11" t="str">
        <f>IF(B235="","",IFERROR(INDEX(Produtos!$J$5:$J$304,MATCH(B235,Produtos!$A$5:$A$304,0)),"SKU não cadastrado"))</f>
        <v/>
      </c>
      <c r="D235" s="8" t="n"/>
      <c r="E235" s="8" t="n"/>
      <c r="F235" s="8" t="n"/>
      <c r="G235" s="9" t="n"/>
      <c r="H235" s="8" t="n"/>
    </row>
    <row r="236">
      <c r="A236" s="12" t="n"/>
      <c r="B236" s="8" t="n"/>
      <c r="C236" s="11" t="str">
        <f>IF(B236="","",IFERROR(INDEX(Produtos!$J$5:$J$304,MATCH(B236,Produtos!$A$5:$A$304,0)),"SKU não cadastrado"))</f>
        <v/>
      </c>
      <c r="D236" s="8" t="n"/>
      <c r="E236" s="8" t="n"/>
      <c r="F236" s="8" t="n"/>
      <c r="G236" s="9" t="n"/>
      <c r="H236" s="8" t="n"/>
    </row>
    <row r="237">
      <c r="A237" s="12" t="n"/>
      <c r="B237" s="8" t="n"/>
      <c r="C237" s="11" t="str">
        <f>IF(B237="","",IFERROR(INDEX(Produtos!$J$5:$J$304,MATCH(B237,Produtos!$A$5:$A$304,0)),"SKU não cadastrado"))</f>
        <v/>
      </c>
      <c r="D237" s="8" t="n"/>
      <c r="E237" s="8" t="n"/>
      <c r="F237" s="8" t="n"/>
      <c r="G237" s="9" t="n"/>
      <c r="H237" s="8" t="n"/>
    </row>
    <row r="238">
      <c r="A238" s="12" t="n"/>
      <c r="B238" s="8" t="n"/>
      <c r="C238" s="11" t="str">
        <f>IF(B238="","",IFERROR(INDEX(Produtos!$J$5:$J$304,MATCH(B238,Produtos!$A$5:$A$304,0)),"SKU não cadastrado"))</f>
        <v/>
      </c>
      <c r="D238" s="8" t="n"/>
      <c r="E238" s="8" t="n"/>
      <c r="F238" s="8" t="n"/>
      <c r="G238" s="9" t="n"/>
      <c r="H238" s="8" t="n"/>
    </row>
    <row r="239">
      <c r="A239" s="12" t="n"/>
      <c r="B239" s="8" t="n"/>
      <c r="C239" s="11" t="str">
        <f>IF(B239="","",IFERROR(INDEX(Produtos!$J$5:$J$304,MATCH(B239,Produtos!$A$5:$A$304,0)),"SKU não cadastrado"))</f>
        <v/>
      </c>
      <c r="D239" s="8" t="n"/>
      <c r="E239" s="8" t="n"/>
      <c r="F239" s="8" t="n"/>
      <c r="G239" s="9" t="n"/>
      <c r="H239" s="8" t="n"/>
    </row>
    <row r="240">
      <c r="A240" s="12" t="n"/>
      <c r="B240" s="8" t="n"/>
      <c r="C240" s="11" t="str">
        <f>IF(B240="","",IFERROR(INDEX(Produtos!$J$5:$J$304,MATCH(B240,Produtos!$A$5:$A$304,0)),"SKU não cadastrado"))</f>
        <v/>
      </c>
      <c r="D240" s="8" t="n"/>
      <c r="E240" s="8" t="n"/>
      <c r="F240" s="8" t="n"/>
      <c r="G240" s="9" t="n"/>
      <c r="H240" s="8" t="n"/>
    </row>
    <row r="241">
      <c r="A241" s="12" t="n"/>
      <c r="B241" s="8" t="n"/>
      <c r="C241" s="11" t="str">
        <f>IF(B241="","",IFERROR(INDEX(Produtos!$J$5:$J$304,MATCH(B241,Produtos!$A$5:$A$304,0)),"SKU não cadastrado"))</f>
        <v/>
      </c>
      <c r="D241" s="8" t="n"/>
      <c r="E241" s="8" t="n"/>
      <c r="F241" s="8" t="n"/>
      <c r="G241" s="9" t="n"/>
      <c r="H241" s="8" t="n"/>
    </row>
    <row r="242">
      <c r="A242" s="12" t="n"/>
      <c r="B242" s="8" t="n"/>
      <c r="C242" s="11" t="str">
        <f>IF(B242="","",IFERROR(INDEX(Produtos!$J$5:$J$304,MATCH(B242,Produtos!$A$5:$A$304,0)),"SKU não cadastrado"))</f>
        <v/>
      </c>
      <c r="D242" s="8" t="n"/>
      <c r="E242" s="8" t="n"/>
      <c r="F242" s="8" t="n"/>
      <c r="G242" s="9" t="n"/>
      <c r="H242" s="8" t="n"/>
    </row>
    <row r="243">
      <c r="A243" s="12" t="n"/>
      <c r="B243" s="8" t="n"/>
      <c r="C243" s="11" t="str">
        <f>IF(B243="","",IFERROR(INDEX(Produtos!$J$5:$J$304,MATCH(B243,Produtos!$A$5:$A$304,0)),"SKU não cadastrado"))</f>
        <v/>
      </c>
      <c r="D243" s="8" t="n"/>
      <c r="E243" s="8" t="n"/>
      <c r="F243" s="8" t="n"/>
      <c r="G243" s="9" t="n"/>
      <c r="H243" s="8" t="n"/>
    </row>
    <row r="244">
      <c r="A244" s="12" t="n"/>
      <c r="B244" s="8" t="n"/>
      <c r="C244" s="11" t="str">
        <f>IF(B244="","",IFERROR(INDEX(Produtos!$J$5:$J$304,MATCH(B244,Produtos!$A$5:$A$304,0)),"SKU não cadastrado"))</f>
        <v/>
      </c>
      <c r="D244" s="8" t="n"/>
      <c r="E244" s="8" t="n"/>
      <c r="F244" s="8" t="n"/>
      <c r="G244" s="9" t="n"/>
      <c r="H244" s="8" t="n"/>
    </row>
    <row r="245">
      <c r="A245" s="12" t="n"/>
      <c r="B245" s="8" t="n"/>
      <c r="C245" s="11" t="str">
        <f>IF(B245="","",IFERROR(INDEX(Produtos!$J$5:$J$304,MATCH(B245,Produtos!$A$5:$A$304,0)),"SKU não cadastrado"))</f>
        <v/>
      </c>
      <c r="D245" s="8" t="n"/>
      <c r="E245" s="8" t="n"/>
      <c r="F245" s="8" t="n"/>
      <c r="G245" s="9" t="n"/>
      <c r="H245" s="8" t="n"/>
    </row>
    <row r="246">
      <c r="A246" s="12" t="n"/>
      <c r="B246" s="8" t="n"/>
      <c r="C246" s="11" t="str">
        <f>IF(B246="","",IFERROR(INDEX(Produtos!$J$5:$J$304,MATCH(B246,Produtos!$A$5:$A$304,0)),"SKU não cadastrado"))</f>
        <v/>
      </c>
      <c r="D246" s="8" t="n"/>
      <c r="E246" s="8" t="n"/>
      <c r="F246" s="8" t="n"/>
      <c r="G246" s="9" t="n"/>
      <c r="H246" s="8" t="n"/>
    </row>
    <row r="247">
      <c r="A247" s="12" t="n"/>
      <c r="B247" s="8" t="n"/>
      <c r="C247" s="11" t="str">
        <f>IF(B247="","",IFERROR(INDEX(Produtos!$J$5:$J$304,MATCH(B247,Produtos!$A$5:$A$304,0)),"SKU não cadastrado"))</f>
        <v/>
      </c>
      <c r="D247" s="8" t="n"/>
      <c r="E247" s="8" t="n"/>
      <c r="F247" s="8" t="n"/>
      <c r="G247" s="9" t="n"/>
      <c r="H247" s="8" t="n"/>
    </row>
    <row r="248">
      <c r="A248" s="12" t="n"/>
      <c r="B248" s="8" t="n"/>
      <c r="C248" s="11" t="str">
        <f>IF(B248="","",IFERROR(INDEX(Produtos!$J$5:$J$304,MATCH(B248,Produtos!$A$5:$A$304,0)),"SKU não cadastrado"))</f>
        <v/>
      </c>
      <c r="D248" s="8" t="n"/>
      <c r="E248" s="8" t="n"/>
      <c r="F248" s="8" t="n"/>
      <c r="G248" s="9" t="n"/>
      <c r="H248" s="8" t="n"/>
    </row>
    <row r="249">
      <c r="A249" s="12" t="n"/>
      <c r="B249" s="8" t="n"/>
      <c r="C249" s="11" t="str">
        <f>IF(B249="","",IFERROR(INDEX(Produtos!$J$5:$J$304,MATCH(B249,Produtos!$A$5:$A$304,0)),"SKU não cadastrado"))</f>
        <v/>
      </c>
      <c r="D249" s="8" t="n"/>
      <c r="E249" s="8" t="n"/>
      <c r="F249" s="8" t="n"/>
      <c r="G249" s="9" t="n"/>
      <c r="H249" s="8" t="n"/>
    </row>
    <row r="250">
      <c r="A250" s="12" t="n"/>
      <c r="B250" s="8" t="n"/>
      <c r="C250" s="11" t="str">
        <f>IF(B250="","",IFERROR(INDEX(Produtos!$J$5:$J$304,MATCH(B250,Produtos!$A$5:$A$304,0)),"SKU não cadastrado"))</f>
        <v/>
      </c>
      <c r="D250" s="8" t="n"/>
      <c r="E250" s="8" t="n"/>
      <c r="F250" s="8" t="n"/>
      <c r="G250" s="9" t="n"/>
      <c r="H250" s="8" t="n"/>
    </row>
    <row r="251">
      <c r="A251" s="12" t="n"/>
      <c r="B251" s="8" t="n"/>
      <c r="C251" s="11" t="str">
        <f>IF(B251="","",IFERROR(INDEX(Produtos!$J$5:$J$304,MATCH(B251,Produtos!$A$5:$A$304,0)),"SKU não cadastrado"))</f>
        <v/>
      </c>
      <c r="D251" s="8" t="n"/>
      <c r="E251" s="8" t="n"/>
      <c r="F251" s="8" t="n"/>
      <c r="G251" s="9" t="n"/>
      <c r="H251" s="8" t="n"/>
    </row>
    <row r="252">
      <c r="A252" s="12" t="n"/>
      <c r="B252" s="8" t="n"/>
      <c r="C252" s="11" t="str">
        <f>IF(B252="","",IFERROR(INDEX(Produtos!$J$5:$J$304,MATCH(B252,Produtos!$A$5:$A$304,0)),"SKU não cadastrado"))</f>
        <v/>
      </c>
      <c r="D252" s="8" t="n"/>
      <c r="E252" s="8" t="n"/>
      <c r="F252" s="8" t="n"/>
      <c r="G252" s="9" t="n"/>
      <c r="H252" s="8" t="n"/>
    </row>
    <row r="253">
      <c r="A253" s="12" t="n"/>
      <c r="B253" s="8" t="n"/>
      <c r="C253" s="11" t="str">
        <f>IF(B253="","",IFERROR(INDEX(Produtos!$J$5:$J$304,MATCH(B253,Produtos!$A$5:$A$304,0)),"SKU não cadastrado"))</f>
        <v/>
      </c>
      <c r="D253" s="8" t="n"/>
      <c r="E253" s="8" t="n"/>
      <c r="F253" s="8" t="n"/>
      <c r="G253" s="9" t="n"/>
      <c r="H253" s="8" t="n"/>
    </row>
    <row r="254">
      <c r="A254" s="12" t="n"/>
      <c r="B254" s="8" t="n"/>
      <c r="C254" s="11" t="str">
        <f>IF(B254="","",IFERROR(INDEX(Produtos!$J$5:$J$304,MATCH(B254,Produtos!$A$5:$A$304,0)),"SKU não cadastrado"))</f>
        <v/>
      </c>
      <c r="D254" s="8" t="n"/>
      <c r="E254" s="8" t="n"/>
      <c r="F254" s="8" t="n"/>
      <c r="G254" s="9" t="n"/>
      <c r="H254" s="8" t="n"/>
    </row>
    <row r="255">
      <c r="A255" s="12" t="n"/>
      <c r="B255" s="8" t="n"/>
      <c r="C255" s="11" t="str">
        <f>IF(B255="","",IFERROR(INDEX(Produtos!$J$5:$J$304,MATCH(B255,Produtos!$A$5:$A$304,0)),"SKU não cadastrado"))</f>
        <v/>
      </c>
      <c r="D255" s="8" t="n"/>
      <c r="E255" s="8" t="n"/>
      <c r="F255" s="8" t="n"/>
      <c r="G255" s="9" t="n"/>
      <c r="H255" s="8" t="n"/>
    </row>
    <row r="256">
      <c r="A256" s="12" t="n"/>
      <c r="B256" s="8" t="n"/>
      <c r="C256" s="11" t="str">
        <f>IF(B256="","",IFERROR(INDEX(Produtos!$J$5:$J$304,MATCH(B256,Produtos!$A$5:$A$304,0)),"SKU não cadastrado"))</f>
        <v/>
      </c>
      <c r="D256" s="8" t="n"/>
      <c r="E256" s="8" t="n"/>
      <c r="F256" s="8" t="n"/>
      <c r="G256" s="9" t="n"/>
      <c r="H256" s="8" t="n"/>
    </row>
    <row r="257">
      <c r="A257" s="12" t="n"/>
      <c r="B257" s="8" t="n"/>
      <c r="C257" s="11" t="str">
        <f>IF(B257="","",IFERROR(INDEX(Produtos!$J$5:$J$304,MATCH(B257,Produtos!$A$5:$A$304,0)),"SKU não cadastrado"))</f>
        <v/>
      </c>
      <c r="D257" s="8" t="n"/>
      <c r="E257" s="8" t="n"/>
      <c r="F257" s="8" t="n"/>
      <c r="G257" s="9" t="n"/>
      <c r="H257" s="8" t="n"/>
    </row>
    <row r="258">
      <c r="A258" s="12" t="n"/>
      <c r="B258" s="8" t="n"/>
      <c r="C258" s="11" t="str">
        <f>IF(B258="","",IFERROR(INDEX(Produtos!$J$5:$J$304,MATCH(B258,Produtos!$A$5:$A$304,0)),"SKU não cadastrado"))</f>
        <v/>
      </c>
      <c r="D258" s="8" t="n"/>
      <c r="E258" s="8" t="n"/>
      <c r="F258" s="8" t="n"/>
      <c r="G258" s="9" t="n"/>
      <c r="H258" s="8" t="n"/>
    </row>
    <row r="259">
      <c r="A259" s="12" t="n"/>
      <c r="B259" s="8" t="n"/>
      <c r="C259" s="11" t="str">
        <f>IF(B259="","",IFERROR(INDEX(Produtos!$J$5:$J$304,MATCH(B259,Produtos!$A$5:$A$304,0)),"SKU não cadastrado"))</f>
        <v/>
      </c>
      <c r="D259" s="8" t="n"/>
      <c r="E259" s="8" t="n"/>
      <c r="F259" s="8" t="n"/>
      <c r="G259" s="9" t="n"/>
      <c r="H259" s="8" t="n"/>
    </row>
    <row r="260">
      <c r="A260" s="12" t="n"/>
      <c r="B260" s="8" t="n"/>
      <c r="C260" s="11" t="str">
        <f>IF(B260="","",IFERROR(INDEX(Produtos!$J$5:$J$304,MATCH(B260,Produtos!$A$5:$A$304,0)),"SKU não cadastrado"))</f>
        <v/>
      </c>
      <c r="D260" s="8" t="n"/>
      <c r="E260" s="8" t="n"/>
      <c r="F260" s="8" t="n"/>
      <c r="G260" s="9" t="n"/>
      <c r="H260" s="8" t="n"/>
    </row>
    <row r="261">
      <c r="A261" s="12" t="n"/>
      <c r="B261" s="8" t="n"/>
      <c r="C261" s="11" t="str">
        <f>IF(B261="","",IFERROR(INDEX(Produtos!$J$5:$J$304,MATCH(B261,Produtos!$A$5:$A$304,0)),"SKU não cadastrado"))</f>
        <v/>
      </c>
      <c r="D261" s="8" t="n"/>
      <c r="E261" s="8" t="n"/>
      <c r="F261" s="8" t="n"/>
      <c r="G261" s="9" t="n"/>
      <c r="H261" s="8" t="n"/>
    </row>
    <row r="262">
      <c r="A262" s="12" t="n"/>
      <c r="B262" s="8" t="n"/>
      <c r="C262" s="11" t="str">
        <f>IF(B262="","",IFERROR(INDEX(Produtos!$J$5:$J$304,MATCH(B262,Produtos!$A$5:$A$304,0)),"SKU não cadastrado"))</f>
        <v/>
      </c>
      <c r="D262" s="8" t="n"/>
      <c r="E262" s="8" t="n"/>
      <c r="F262" s="8" t="n"/>
      <c r="G262" s="9" t="n"/>
      <c r="H262" s="8" t="n"/>
    </row>
    <row r="263">
      <c r="A263" s="12" t="n"/>
      <c r="B263" s="8" t="n"/>
      <c r="C263" s="11" t="str">
        <f>IF(B263="","",IFERROR(INDEX(Produtos!$J$5:$J$304,MATCH(B263,Produtos!$A$5:$A$304,0)),"SKU não cadastrado"))</f>
        <v/>
      </c>
      <c r="D263" s="8" t="n"/>
      <c r="E263" s="8" t="n"/>
      <c r="F263" s="8" t="n"/>
      <c r="G263" s="9" t="n"/>
      <c r="H263" s="8" t="n"/>
    </row>
    <row r="264">
      <c r="A264" s="12" t="n"/>
      <c r="B264" s="8" t="n"/>
      <c r="C264" s="11" t="str">
        <f>IF(B264="","",IFERROR(INDEX(Produtos!$J$5:$J$304,MATCH(B264,Produtos!$A$5:$A$304,0)),"SKU não cadastrado"))</f>
        <v/>
      </c>
      <c r="D264" s="8" t="n"/>
      <c r="E264" s="8" t="n"/>
      <c r="F264" s="8" t="n"/>
      <c r="G264" s="9" t="n"/>
      <c r="H264" s="8" t="n"/>
    </row>
    <row r="265">
      <c r="A265" s="12" t="n"/>
      <c r="B265" s="8" t="n"/>
      <c r="C265" s="11" t="str">
        <f>IF(B265="","",IFERROR(INDEX(Produtos!$J$5:$J$304,MATCH(B265,Produtos!$A$5:$A$304,0)),"SKU não cadastrado"))</f>
        <v/>
      </c>
      <c r="D265" s="8" t="n"/>
      <c r="E265" s="8" t="n"/>
      <c r="F265" s="8" t="n"/>
      <c r="G265" s="9" t="n"/>
      <c r="H265" s="8" t="n"/>
    </row>
    <row r="266">
      <c r="A266" s="12" t="n"/>
      <c r="B266" s="8" t="n"/>
      <c r="C266" s="11" t="str">
        <f>IF(B266="","",IFERROR(INDEX(Produtos!$J$5:$J$304,MATCH(B266,Produtos!$A$5:$A$304,0)),"SKU não cadastrado"))</f>
        <v/>
      </c>
      <c r="D266" s="8" t="n"/>
      <c r="E266" s="8" t="n"/>
      <c r="F266" s="8" t="n"/>
      <c r="G266" s="9" t="n"/>
      <c r="H266" s="8" t="n"/>
    </row>
    <row r="267">
      <c r="A267" s="12" t="n"/>
      <c r="B267" s="8" t="n"/>
      <c r="C267" s="11" t="str">
        <f>IF(B267="","",IFERROR(INDEX(Produtos!$J$5:$J$304,MATCH(B267,Produtos!$A$5:$A$304,0)),"SKU não cadastrado"))</f>
        <v/>
      </c>
      <c r="D267" s="8" t="n"/>
      <c r="E267" s="8" t="n"/>
      <c r="F267" s="8" t="n"/>
      <c r="G267" s="9" t="n"/>
      <c r="H267" s="8" t="n"/>
    </row>
    <row r="268">
      <c r="A268" s="12" t="n"/>
      <c r="B268" s="8" t="n"/>
      <c r="C268" s="11" t="str">
        <f>IF(B268="","",IFERROR(INDEX(Produtos!$J$5:$J$304,MATCH(B268,Produtos!$A$5:$A$304,0)),"SKU não cadastrado"))</f>
        <v/>
      </c>
      <c r="D268" s="8" t="n"/>
      <c r="E268" s="8" t="n"/>
      <c r="F268" s="8" t="n"/>
      <c r="G268" s="9" t="n"/>
      <c r="H268" s="8" t="n"/>
    </row>
    <row r="269">
      <c r="A269" s="12" t="n"/>
      <c r="B269" s="8" t="n"/>
      <c r="C269" s="11" t="str">
        <f>IF(B269="","",IFERROR(INDEX(Produtos!$J$5:$J$304,MATCH(B269,Produtos!$A$5:$A$304,0)),"SKU não cadastrado"))</f>
        <v/>
      </c>
      <c r="D269" s="8" t="n"/>
      <c r="E269" s="8" t="n"/>
      <c r="F269" s="8" t="n"/>
      <c r="G269" s="9" t="n"/>
      <c r="H269" s="8" t="n"/>
    </row>
    <row r="270">
      <c r="A270" s="12" t="n"/>
      <c r="B270" s="8" t="n"/>
      <c r="C270" s="11" t="str">
        <f>IF(B270="","",IFERROR(INDEX(Produtos!$J$5:$J$304,MATCH(B270,Produtos!$A$5:$A$304,0)),"SKU não cadastrado"))</f>
        <v/>
      </c>
      <c r="D270" s="8" t="n"/>
      <c r="E270" s="8" t="n"/>
      <c r="F270" s="8" t="n"/>
      <c r="G270" s="9" t="n"/>
      <c r="H270" s="8" t="n"/>
    </row>
    <row r="271">
      <c r="A271" s="12" t="n"/>
      <c r="B271" s="8" t="n"/>
      <c r="C271" s="11" t="str">
        <f>IF(B271="","",IFERROR(INDEX(Produtos!$J$5:$J$304,MATCH(B271,Produtos!$A$5:$A$304,0)),"SKU não cadastrado"))</f>
        <v/>
      </c>
      <c r="D271" s="8" t="n"/>
      <c r="E271" s="8" t="n"/>
      <c r="F271" s="8" t="n"/>
      <c r="G271" s="9" t="n"/>
      <c r="H271" s="8" t="n"/>
    </row>
    <row r="272">
      <c r="A272" s="12" t="n"/>
      <c r="B272" s="8" t="n"/>
      <c r="C272" s="11" t="str">
        <f>IF(B272="","",IFERROR(INDEX(Produtos!$J$5:$J$304,MATCH(B272,Produtos!$A$5:$A$304,0)),"SKU não cadastrado"))</f>
        <v/>
      </c>
      <c r="D272" s="8" t="n"/>
      <c r="E272" s="8" t="n"/>
      <c r="F272" s="8" t="n"/>
      <c r="G272" s="9" t="n"/>
      <c r="H272" s="8" t="n"/>
    </row>
    <row r="273">
      <c r="A273" s="12" t="n"/>
      <c r="B273" s="8" t="n"/>
      <c r="C273" s="11" t="str">
        <f>IF(B273="","",IFERROR(INDEX(Produtos!$J$5:$J$304,MATCH(B273,Produtos!$A$5:$A$304,0)),"SKU não cadastrado"))</f>
        <v/>
      </c>
      <c r="D273" s="8" t="n"/>
      <c r="E273" s="8" t="n"/>
      <c r="F273" s="8" t="n"/>
      <c r="G273" s="9" t="n"/>
      <c r="H273" s="8" t="n"/>
    </row>
    <row r="274">
      <c r="A274" s="12" t="n"/>
      <c r="B274" s="8" t="n"/>
      <c r="C274" s="11" t="str">
        <f>IF(B274="","",IFERROR(INDEX(Produtos!$J$5:$J$304,MATCH(B274,Produtos!$A$5:$A$304,0)),"SKU não cadastrado"))</f>
        <v/>
      </c>
      <c r="D274" s="8" t="n"/>
      <c r="E274" s="8" t="n"/>
      <c r="F274" s="8" t="n"/>
      <c r="G274" s="9" t="n"/>
      <c r="H274" s="8" t="n"/>
    </row>
    <row r="275">
      <c r="A275" s="12" t="n"/>
      <c r="B275" s="8" t="n"/>
      <c r="C275" s="11" t="str">
        <f>IF(B275="","",IFERROR(INDEX(Produtos!$J$5:$J$304,MATCH(B275,Produtos!$A$5:$A$304,0)),"SKU não cadastrado"))</f>
        <v/>
      </c>
      <c r="D275" s="8" t="n"/>
      <c r="E275" s="8" t="n"/>
      <c r="F275" s="8" t="n"/>
      <c r="G275" s="9" t="n"/>
      <c r="H275" s="8" t="n"/>
    </row>
    <row r="276">
      <c r="A276" s="12" t="n"/>
      <c r="B276" s="8" t="n"/>
      <c r="C276" s="11" t="str">
        <f>IF(B276="","",IFERROR(INDEX(Produtos!$J$5:$J$304,MATCH(B276,Produtos!$A$5:$A$304,0)),"SKU não cadastrado"))</f>
        <v/>
      </c>
      <c r="D276" s="8" t="n"/>
      <c r="E276" s="8" t="n"/>
      <c r="F276" s="8" t="n"/>
      <c r="G276" s="9" t="n"/>
      <c r="H276" s="8" t="n"/>
    </row>
    <row r="277">
      <c r="A277" s="12" t="n"/>
      <c r="B277" s="8" t="n"/>
      <c r="C277" s="11" t="str">
        <f>IF(B277="","",IFERROR(INDEX(Produtos!$J$5:$J$304,MATCH(B277,Produtos!$A$5:$A$304,0)),"SKU não cadastrado"))</f>
        <v/>
      </c>
      <c r="D277" s="8" t="n"/>
      <c r="E277" s="8" t="n"/>
      <c r="F277" s="8" t="n"/>
      <c r="G277" s="9" t="n"/>
      <c r="H277" s="8" t="n"/>
    </row>
    <row r="278">
      <c r="A278" s="12" t="n"/>
      <c r="B278" s="8" t="n"/>
      <c r="C278" s="11" t="str">
        <f>IF(B278="","",IFERROR(INDEX(Produtos!$J$5:$J$304,MATCH(B278,Produtos!$A$5:$A$304,0)),"SKU não cadastrado"))</f>
        <v/>
      </c>
      <c r="D278" s="8" t="n"/>
      <c r="E278" s="8" t="n"/>
      <c r="F278" s="8" t="n"/>
      <c r="G278" s="9" t="n"/>
      <c r="H278" s="8" t="n"/>
    </row>
    <row r="279">
      <c r="A279" s="12" t="n"/>
      <c r="B279" s="8" t="n"/>
      <c r="C279" s="11" t="str">
        <f>IF(B279="","",IFERROR(INDEX(Produtos!$J$5:$J$304,MATCH(B279,Produtos!$A$5:$A$304,0)),"SKU não cadastrado"))</f>
        <v/>
      </c>
      <c r="D279" s="8" t="n"/>
      <c r="E279" s="8" t="n"/>
      <c r="F279" s="8" t="n"/>
      <c r="G279" s="9" t="n"/>
      <c r="H279" s="8" t="n"/>
    </row>
    <row r="280">
      <c r="A280" s="12" t="n"/>
      <c r="B280" s="8" t="n"/>
      <c r="C280" s="11" t="str">
        <f>IF(B280="","",IFERROR(INDEX(Produtos!$J$5:$J$304,MATCH(B280,Produtos!$A$5:$A$304,0)),"SKU não cadastrado"))</f>
        <v/>
      </c>
      <c r="D280" s="8" t="n"/>
      <c r="E280" s="8" t="n"/>
      <c r="F280" s="8" t="n"/>
      <c r="G280" s="9" t="n"/>
      <c r="H280" s="8" t="n"/>
    </row>
    <row r="281">
      <c r="A281" s="12" t="n"/>
      <c r="B281" s="8" t="n"/>
      <c r="C281" s="11" t="str">
        <f>IF(B281="","",IFERROR(INDEX(Produtos!$J$5:$J$304,MATCH(B281,Produtos!$A$5:$A$304,0)),"SKU não cadastrado"))</f>
        <v/>
      </c>
      <c r="D281" s="8" t="n"/>
      <c r="E281" s="8" t="n"/>
      <c r="F281" s="8" t="n"/>
      <c r="G281" s="9" t="n"/>
      <c r="H281" s="8" t="n"/>
    </row>
    <row r="282">
      <c r="A282" s="12" t="n"/>
      <c r="B282" s="8" t="n"/>
      <c r="C282" s="11" t="str">
        <f>IF(B282="","",IFERROR(INDEX(Produtos!$J$5:$J$304,MATCH(B282,Produtos!$A$5:$A$304,0)),"SKU não cadastrado"))</f>
        <v/>
      </c>
      <c r="D282" s="8" t="n"/>
      <c r="E282" s="8" t="n"/>
      <c r="F282" s="8" t="n"/>
      <c r="G282" s="9" t="n"/>
      <c r="H282" s="8" t="n"/>
    </row>
    <row r="283">
      <c r="A283" s="12" t="n"/>
      <c r="B283" s="8" t="n"/>
      <c r="C283" s="11" t="str">
        <f>IF(B283="","",IFERROR(INDEX(Produtos!$J$5:$J$304,MATCH(B283,Produtos!$A$5:$A$304,0)),"SKU não cadastrado"))</f>
        <v/>
      </c>
      <c r="D283" s="8" t="n"/>
      <c r="E283" s="8" t="n"/>
      <c r="F283" s="8" t="n"/>
      <c r="G283" s="9" t="n"/>
      <c r="H283" s="8" t="n"/>
    </row>
    <row r="284">
      <c r="A284" s="12" t="n"/>
      <c r="B284" s="8" t="n"/>
      <c r="C284" s="11" t="str">
        <f>IF(B284="","",IFERROR(INDEX(Produtos!$J$5:$J$304,MATCH(B284,Produtos!$A$5:$A$304,0)),"SKU não cadastrado"))</f>
        <v/>
      </c>
      <c r="D284" s="8" t="n"/>
      <c r="E284" s="8" t="n"/>
      <c r="F284" s="8" t="n"/>
      <c r="G284" s="9" t="n"/>
      <c r="H284" s="8" t="n"/>
    </row>
    <row r="285">
      <c r="A285" s="12" t="n"/>
      <c r="B285" s="8" t="n"/>
      <c r="C285" s="11" t="str">
        <f>IF(B285="","",IFERROR(INDEX(Produtos!$J$5:$J$304,MATCH(B285,Produtos!$A$5:$A$304,0)),"SKU não cadastrado"))</f>
        <v/>
      </c>
      <c r="D285" s="8" t="n"/>
      <c r="E285" s="8" t="n"/>
      <c r="F285" s="8" t="n"/>
      <c r="G285" s="9" t="n"/>
      <c r="H285" s="8" t="n"/>
    </row>
    <row r="286">
      <c r="A286" s="12" t="n"/>
      <c r="B286" s="8" t="n"/>
      <c r="C286" s="11" t="str">
        <f>IF(B286="","",IFERROR(INDEX(Produtos!$J$5:$J$304,MATCH(B286,Produtos!$A$5:$A$304,0)),"SKU não cadastrado"))</f>
        <v/>
      </c>
      <c r="D286" s="8" t="n"/>
      <c r="E286" s="8" t="n"/>
      <c r="F286" s="8" t="n"/>
      <c r="G286" s="9" t="n"/>
      <c r="H286" s="8" t="n"/>
    </row>
    <row r="287">
      <c r="A287" s="12" t="n"/>
      <c r="B287" s="8" t="n"/>
      <c r="C287" s="11" t="str">
        <f>IF(B287="","",IFERROR(INDEX(Produtos!$J$5:$J$304,MATCH(B287,Produtos!$A$5:$A$304,0)),"SKU não cadastrado"))</f>
        <v/>
      </c>
      <c r="D287" s="8" t="n"/>
      <c r="E287" s="8" t="n"/>
      <c r="F287" s="8" t="n"/>
      <c r="G287" s="9" t="n"/>
      <c r="H287" s="8" t="n"/>
    </row>
    <row r="288">
      <c r="A288" s="12" t="n"/>
      <c r="B288" s="8" t="n"/>
      <c r="C288" s="11" t="str">
        <f>IF(B288="","",IFERROR(INDEX(Produtos!$J$5:$J$304,MATCH(B288,Produtos!$A$5:$A$304,0)),"SKU não cadastrado"))</f>
        <v/>
      </c>
      <c r="D288" s="8" t="n"/>
      <c r="E288" s="8" t="n"/>
      <c r="F288" s="8" t="n"/>
      <c r="G288" s="9" t="n"/>
      <c r="H288" s="8" t="n"/>
    </row>
    <row r="289">
      <c r="A289" s="12" t="n"/>
      <c r="B289" s="8" t="n"/>
      <c r="C289" s="11" t="str">
        <f>IF(B289="","",IFERROR(INDEX(Produtos!$J$5:$J$304,MATCH(B289,Produtos!$A$5:$A$304,0)),"SKU não cadastrado"))</f>
        <v/>
      </c>
      <c r="D289" s="8" t="n"/>
      <c r="E289" s="8" t="n"/>
      <c r="F289" s="8" t="n"/>
      <c r="G289" s="9" t="n"/>
      <c r="H289" s="8" t="n"/>
    </row>
    <row r="290">
      <c r="A290" s="12" t="n"/>
      <c r="B290" s="8" t="n"/>
      <c r="C290" s="11" t="str">
        <f>IF(B290="","",IFERROR(INDEX(Produtos!$J$5:$J$304,MATCH(B290,Produtos!$A$5:$A$304,0)),"SKU não cadastrado"))</f>
        <v/>
      </c>
      <c r="D290" s="8" t="n"/>
      <c r="E290" s="8" t="n"/>
      <c r="F290" s="8" t="n"/>
      <c r="G290" s="9" t="n"/>
      <c r="H290" s="8" t="n"/>
    </row>
    <row r="291">
      <c r="A291" s="12" t="n"/>
      <c r="B291" s="8" t="n"/>
      <c r="C291" s="11" t="str">
        <f>IF(B291="","",IFERROR(INDEX(Produtos!$J$5:$J$304,MATCH(B291,Produtos!$A$5:$A$304,0)),"SKU não cadastrado"))</f>
        <v/>
      </c>
      <c r="D291" s="8" t="n"/>
      <c r="E291" s="8" t="n"/>
      <c r="F291" s="8" t="n"/>
      <c r="G291" s="9" t="n"/>
      <c r="H291" s="8" t="n"/>
    </row>
    <row r="292">
      <c r="A292" s="12" t="n"/>
      <c r="B292" s="8" t="n"/>
      <c r="C292" s="11" t="str">
        <f>IF(B292="","",IFERROR(INDEX(Produtos!$J$5:$J$304,MATCH(B292,Produtos!$A$5:$A$304,0)),"SKU não cadastrado"))</f>
        <v/>
      </c>
      <c r="D292" s="8" t="n"/>
      <c r="E292" s="8" t="n"/>
      <c r="F292" s="8" t="n"/>
      <c r="G292" s="9" t="n"/>
      <c r="H292" s="8" t="n"/>
    </row>
    <row r="293">
      <c r="A293" s="12" t="n"/>
      <c r="B293" s="8" t="n"/>
      <c r="C293" s="11" t="str">
        <f>IF(B293="","",IFERROR(INDEX(Produtos!$J$5:$J$304,MATCH(B293,Produtos!$A$5:$A$304,0)),"SKU não cadastrado"))</f>
        <v/>
      </c>
      <c r="D293" s="8" t="n"/>
      <c r="E293" s="8" t="n"/>
      <c r="F293" s="8" t="n"/>
      <c r="G293" s="9" t="n"/>
      <c r="H293" s="8" t="n"/>
    </row>
    <row r="294">
      <c r="A294" s="12" t="n"/>
      <c r="B294" s="8" t="n"/>
      <c r="C294" s="11" t="str">
        <f>IF(B294="","",IFERROR(INDEX(Produtos!$J$5:$J$304,MATCH(B294,Produtos!$A$5:$A$304,0)),"SKU não cadastrado"))</f>
        <v/>
      </c>
      <c r="D294" s="8" t="n"/>
      <c r="E294" s="8" t="n"/>
      <c r="F294" s="8" t="n"/>
      <c r="G294" s="9" t="n"/>
      <c r="H294" s="8" t="n"/>
    </row>
    <row r="295">
      <c r="A295" s="12" t="n"/>
      <c r="B295" s="8" t="n"/>
      <c r="C295" s="11" t="str">
        <f>IF(B295="","",IFERROR(INDEX(Produtos!$J$5:$J$304,MATCH(B295,Produtos!$A$5:$A$304,0)),"SKU não cadastrado"))</f>
        <v/>
      </c>
      <c r="D295" s="8" t="n"/>
      <c r="E295" s="8" t="n"/>
      <c r="F295" s="8" t="n"/>
      <c r="G295" s="9" t="n"/>
      <c r="H295" s="8" t="n"/>
    </row>
    <row r="296">
      <c r="A296" s="12" t="n"/>
      <c r="B296" s="8" t="n"/>
      <c r="C296" s="11" t="str">
        <f>IF(B296="","",IFERROR(INDEX(Produtos!$J$5:$J$304,MATCH(B296,Produtos!$A$5:$A$304,0)),"SKU não cadastrado"))</f>
        <v/>
      </c>
      <c r="D296" s="8" t="n"/>
      <c r="E296" s="8" t="n"/>
      <c r="F296" s="8" t="n"/>
      <c r="G296" s="9" t="n"/>
      <c r="H296" s="8" t="n"/>
    </row>
    <row r="297">
      <c r="A297" s="12" t="n"/>
      <c r="B297" s="8" t="n"/>
      <c r="C297" s="11" t="str">
        <f>IF(B297="","",IFERROR(INDEX(Produtos!$J$5:$J$304,MATCH(B297,Produtos!$A$5:$A$304,0)),"SKU não cadastrado"))</f>
        <v/>
      </c>
      <c r="D297" s="8" t="n"/>
      <c r="E297" s="8" t="n"/>
      <c r="F297" s="8" t="n"/>
      <c r="G297" s="9" t="n"/>
      <c r="H297" s="8" t="n"/>
    </row>
    <row r="298">
      <c r="A298" s="12" t="n"/>
      <c r="B298" s="8" t="n"/>
      <c r="C298" s="11" t="str">
        <f>IF(B298="","",IFERROR(INDEX(Produtos!$J$5:$J$304,MATCH(B298,Produtos!$A$5:$A$304,0)),"SKU não cadastrado"))</f>
        <v/>
      </c>
      <c r="D298" s="8" t="n"/>
      <c r="E298" s="8" t="n"/>
      <c r="F298" s="8" t="n"/>
      <c r="G298" s="9" t="n"/>
      <c r="H298" s="8" t="n"/>
    </row>
    <row r="299">
      <c r="A299" s="12" t="n"/>
      <c r="B299" s="8" t="n"/>
      <c r="C299" s="11" t="str">
        <f>IF(B299="","",IFERROR(INDEX(Produtos!$J$5:$J$304,MATCH(B299,Produtos!$A$5:$A$304,0)),"SKU não cadastrado"))</f>
        <v/>
      </c>
      <c r="D299" s="8" t="n"/>
      <c r="E299" s="8" t="n"/>
      <c r="F299" s="8" t="n"/>
      <c r="G299" s="9" t="n"/>
      <c r="H299" s="8" t="n"/>
    </row>
    <row r="300">
      <c r="A300" s="12" t="n"/>
      <c r="B300" s="8" t="n"/>
      <c r="C300" s="11" t="str">
        <f>IF(B300="","",IFERROR(INDEX(Produtos!$J$5:$J$304,MATCH(B300,Produtos!$A$5:$A$304,0)),"SKU não cadastrado"))</f>
        <v/>
      </c>
      <c r="D300" s="8" t="n"/>
      <c r="E300" s="8" t="n"/>
      <c r="F300" s="8" t="n"/>
      <c r="G300" s="9" t="n"/>
      <c r="H300" s="8" t="n"/>
    </row>
    <row r="301">
      <c r="A301" s="12" t="n"/>
      <c r="B301" s="8" t="n"/>
      <c r="C301" s="11" t="str">
        <f>IF(B301="","",IFERROR(INDEX(Produtos!$J$5:$J$304,MATCH(B301,Produtos!$A$5:$A$304,0)),"SKU não cadastrado"))</f>
        <v/>
      </c>
      <c r="D301" s="8" t="n"/>
      <c r="E301" s="8" t="n"/>
      <c r="F301" s="8" t="n"/>
      <c r="G301" s="9" t="n"/>
      <c r="H301" s="8" t="n"/>
    </row>
    <row r="302">
      <c r="A302" s="12" t="n"/>
      <c r="B302" s="8" t="n"/>
      <c r="C302" s="11" t="str">
        <f>IF(B302="","",IFERROR(INDEX(Produtos!$J$5:$J$304,MATCH(B302,Produtos!$A$5:$A$304,0)),"SKU não cadastrado"))</f>
        <v/>
      </c>
      <c r="D302" s="8" t="n"/>
      <c r="E302" s="8" t="n"/>
      <c r="F302" s="8" t="n"/>
      <c r="G302" s="9" t="n"/>
      <c r="H302" s="8" t="n"/>
    </row>
    <row r="303">
      <c r="A303" s="12" t="n"/>
      <c r="B303" s="8" t="n"/>
      <c r="C303" s="11" t="str">
        <f>IF(B303="","",IFERROR(INDEX(Produtos!$J$5:$J$304,MATCH(B303,Produtos!$A$5:$A$304,0)),"SKU não cadastrado"))</f>
        <v/>
      </c>
      <c r="D303" s="8" t="n"/>
      <c r="E303" s="8" t="n"/>
      <c r="F303" s="8" t="n"/>
      <c r="G303" s="9" t="n"/>
      <c r="H303" s="8" t="n"/>
    </row>
    <row r="304">
      <c r="A304" s="12" t="n"/>
      <c r="B304" s="8" t="n"/>
      <c r="C304" s="11" t="str">
        <f>IF(B304="","",IFERROR(INDEX(Produtos!$J$5:$J$304,MATCH(B304,Produtos!$A$5:$A$304,0)),"SKU não cadastrado"))</f>
        <v/>
      </c>
      <c r="D304" s="8" t="n"/>
      <c r="E304" s="8" t="n"/>
      <c r="F304" s="8" t="n"/>
      <c r="G304" s="9" t="n"/>
      <c r="H304" s="8" t="n"/>
    </row>
    <row r="305">
      <c r="A305" s="12" t="n"/>
      <c r="B305" s="8" t="n"/>
      <c r="C305" s="11" t="str">
        <f>IF(B305="","",IFERROR(INDEX(Produtos!$J$5:$J$304,MATCH(B305,Produtos!$A$5:$A$304,0)),"SKU não cadastrado"))</f>
        <v/>
      </c>
      <c r="D305" s="8" t="n"/>
      <c r="E305" s="8" t="n"/>
      <c r="F305" s="8" t="n"/>
      <c r="G305" s="9" t="n"/>
      <c r="H305" s="8" t="n"/>
    </row>
    <row r="306">
      <c r="A306" s="12" t="n"/>
      <c r="B306" s="8" t="n"/>
      <c r="C306" s="11" t="str">
        <f>IF(B306="","",IFERROR(INDEX(Produtos!$J$5:$J$304,MATCH(B306,Produtos!$A$5:$A$304,0)),"SKU não cadastrado"))</f>
        <v/>
      </c>
      <c r="D306" s="8" t="n"/>
      <c r="E306" s="8" t="n"/>
      <c r="F306" s="8" t="n"/>
      <c r="G306" s="9" t="n"/>
      <c r="H306" s="8" t="n"/>
    </row>
    <row r="307">
      <c r="A307" s="12" t="n"/>
      <c r="B307" s="8" t="n"/>
      <c r="C307" s="11" t="str">
        <f>IF(B307="","",IFERROR(INDEX(Produtos!$J$5:$J$304,MATCH(B307,Produtos!$A$5:$A$304,0)),"SKU não cadastrado"))</f>
        <v/>
      </c>
      <c r="D307" s="8" t="n"/>
      <c r="E307" s="8" t="n"/>
      <c r="F307" s="8" t="n"/>
      <c r="G307" s="9" t="n"/>
      <c r="H307" s="8" t="n"/>
    </row>
    <row r="308">
      <c r="A308" s="12" t="n"/>
      <c r="B308" s="8" t="n"/>
      <c r="C308" s="11" t="str">
        <f>IF(B308="","",IFERROR(INDEX(Produtos!$J$5:$J$304,MATCH(B308,Produtos!$A$5:$A$304,0)),"SKU não cadastrado"))</f>
        <v/>
      </c>
      <c r="D308" s="8" t="n"/>
      <c r="E308" s="8" t="n"/>
      <c r="F308" s="8" t="n"/>
      <c r="G308" s="9" t="n"/>
      <c r="H308" s="8" t="n"/>
    </row>
    <row r="309">
      <c r="A309" s="12" t="n"/>
      <c r="B309" s="8" t="n"/>
      <c r="C309" s="11" t="str">
        <f>IF(B309="","",IFERROR(INDEX(Produtos!$J$5:$J$304,MATCH(B309,Produtos!$A$5:$A$304,0)),"SKU não cadastrado"))</f>
        <v/>
      </c>
      <c r="D309" s="8" t="n"/>
      <c r="E309" s="8" t="n"/>
      <c r="F309" s="8" t="n"/>
      <c r="G309" s="9" t="n"/>
      <c r="H309" s="8" t="n"/>
    </row>
    <row r="310">
      <c r="A310" s="12" t="n"/>
      <c r="B310" s="8" t="n"/>
      <c r="C310" s="11" t="str">
        <f>IF(B310="","",IFERROR(INDEX(Produtos!$J$5:$J$304,MATCH(B310,Produtos!$A$5:$A$304,0)),"SKU não cadastrado"))</f>
        <v/>
      </c>
      <c r="D310" s="8" t="n"/>
      <c r="E310" s="8" t="n"/>
      <c r="F310" s="8" t="n"/>
      <c r="G310" s="9" t="n"/>
      <c r="H310" s="8" t="n"/>
    </row>
    <row r="311">
      <c r="A311" s="12" t="n"/>
      <c r="B311" s="8" t="n"/>
      <c r="C311" s="11" t="str">
        <f>IF(B311="","",IFERROR(INDEX(Produtos!$J$5:$J$304,MATCH(B311,Produtos!$A$5:$A$304,0)),"SKU não cadastrado"))</f>
        <v/>
      </c>
      <c r="D311" s="8" t="n"/>
      <c r="E311" s="8" t="n"/>
      <c r="F311" s="8" t="n"/>
      <c r="G311" s="9" t="n"/>
      <c r="H311" s="8" t="n"/>
    </row>
    <row r="312">
      <c r="A312" s="12" t="n"/>
      <c r="B312" s="8" t="n"/>
      <c r="C312" s="11" t="str">
        <f>IF(B312="","",IFERROR(INDEX(Produtos!$J$5:$J$304,MATCH(B312,Produtos!$A$5:$A$304,0)),"SKU não cadastrado"))</f>
        <v/>
      </c>
      <c r="D312" s="8" t="n"/>
      <c r="E312" s="8" t="n"/>
      <c r="F312" s="8" t="n"/>
      <c r="G312" s="9" t="n"/>
      <c r="H312" s="8" t="n"/>
    </row>
    <row r="313">
      <c r="A313" s="12" t="n"/>
      <c r="B313" s="8" t="n"/>
      <c r="C313" s="11" t="str">
        <f>IF(B313="","",IFERROR(INDEX(Produtos!$J$5:$J$304,MATCH(B313,Produtos!$A$5:$A$304,0)),"SKU não cadastrado"))</f>
        <v/>
      </c>
      <c r="D313" s="8" t="n"/>
      <c r="E313" s="8" t="n"/>
      <c r="F313" s="8" t="n"/>
      <c r="G313" s="9" t="n"/>
      <c r="H313" s="8" t="n"/>
    </row>
    <row r="314">
      <c r="A314" s="12" t="n"/>
      <c r="B314" s="8" t="n"/>
      <c r="C314" s="11" t="str">
        <f>IF(B314="","",IFERROR(INDEX(Produtos!$J$5:$J$304,MATCH(B314,Produtos!$A$5:$A$304,0)),"SKU não cadastrado"))</f>
        <v/>
      </c>
      <c r="D314" s="8" t="n"/>
      <c r="E314" s="8" t="n"/>
      <c r="F314" s="8" t="n"/>
      <c r="G314" s="9" t="n"/>
      <c r="H314" s="8" t="n"/>
    </row>
    <row r="315">
      <c r="A315" s="12" t="n"/>
      <c r="B315" s="8" t="n"/>
      <c r="C315" s="11" t="str">
        <f>IF(B315="","",IFERROR(INDEX(Produtos!$J$5:$J$304,MATCH(B315,Produtos!$A$5:$A$304,0)),"SKU não cadastrado"))</f>
        <v/>
      </c>
      <c r="D315" s="8" t="n"/>
      <c r="E315" s="8" t="n"/>
      <c r="F315" s="8" t="n"/>
      <c r="G315" s="9" t="n"/>
      <c r="H315" s="8" t="n"/>
    </row>
    <row r="316">
      <c r="A316" s="12" t="n"/>
      <c r="B316" s="8" t="n"/>
      <c r="C316" s="11" t="str">
        <f>IF(B316="","",IFERROR(INDEX(Produtos!$J$5:$J$304,MATCH(B316,Produtos!$A$5:$A$304,0)),"SKU não cadastrado"))</f>
        <v/>
      </c>
      <c r="D316" s="8" t="n"/>
      <c r="E316" s="8" t="n"/>
      <c r="F316" s="8" t="n"/>
      <c r="G316" s="9" t="n"/>
      <c r="H316" s="8" t="n"/>
    </row>
    <row r="317">
      <c r="A317" s="12" t="n"/>
      <c r="B317" s="8" t="n"/>
      <c r="C317" s="11" t="str">
        <f>IF(B317="","",IFERROR(INDEX(Produtos!$J$5:$J$304,MATCH(B317,Produtos!$A$5:$A$304,0)),"SKU não cadastrado"))</f>
        <v/>
      </c>
      <c r="D317" s="8" t="n"/>
      <c r="E317" s="8" t="n"/>
      <c r="F317" s="8" t="n"/>
      <c r="G317" s="9" t="n"/>
      <c r="H317" s="8" t="n"/>
    </row>
    <row r="318">
      <c r="A318" s="12" t="n"/>
      <c r="B318" s="8" t="n"/>
      <c r="C318" s="11" t="str">
        <f>IF(B318="","",IFERROR(INDEX(Produtos!$J$5:$J$304,MATCH(B318,Produtos!$A$5:$A$304,0)),"SKU não cadastrado"))</f>
        <v/>
      </c>
      <c r="D318" s="8" t="n"/>
      <c r="E318" s="8" t="n"/>
      <c r="F318" s="8" t="n"/>
      <c r="G318" s="9" t="n"/>
      <c r="H318" s="8" t="n"/>
    </row>
    <row r="319">
      <c r="A319" s="12" t="n"/>
      <c r="B319" s="8" t="n"/>
      <c r="C319" s="11" t="str">
        <f>IF(B319="","",IFERROR(INDEX(Produtos!$J$5:$J$304,MATCH(B319,Produtos!$A$5:$A$304,0)),"SKU não cadastrado"))</f>
        <v/>
      </c>
      <c r="D319" s="8" t="n"/>
      <c r="E319" s="8" t="n"/>
      <c r="F319" s="8" t="n"/>
      <c r="G319" s="9" t="n"/>
      <c r="H319" s="8" t="n"/>
    </row>
    <row r="320">
      <c r="A320" s="12" t="n"/>
      <c r="B320" s="8" t="n"/>
      <c r="C320" s="11" t="str">
        <f>IF(B320="","",IFERROR(INDEX(Produtos!$J$5:$J$304,MATCH(B320,Produtos!$A$5:$A$304,0)),"SKU não cadastrado"))</f>
        <v/>
      </c>
      <c r="D320" s="8" t="n"/>
      <c r="E320" s="8" t="n"/>
      <c r="F320" s="8" t="n"/>
      <c r="G320" s="9" t="n"/>
      <c r="H320" s="8" t="n"/>
    </row>
    <row r="321">
      <c r="A321" s="12" t="n"/>
      <c r="B321" s="8" t="n"/>
      <c r="C321" s="11" t="str">
        <f>IF(B321="","",IFERROR(INDEX(Produtos!$J$5:$J$304,MATCH(B321,Produtos!$A$5:$A$304,0)),"SKU não cadastrado"))</f>
        <v/>
      </c>
      <c r="D321" s="8" t="n"/>
      <c r="E321" s="8" t="n"/>
      <c r="F321" s="8" t="n"/>
      <c r="G321" s="9" t="n"/>
      <c r="H321" s="8" t="n"/>
    </row>
    <row r="322">
      <c r="A322" s="12" t="n"/>
      <c r="B322" s="8" t="n"/>
      <c r="C322" s="11" t="str">
        <f>IF(B322="","",IFERROR(INDEX(Produtos!$J$5:$J$304,MATCH(B322,Produtos!$A$5:$A$304,0)),"SKU não cadastrado"))</f>
        <v/>
      </c>
      <c r="D322" s="8" t="n"/>
      <c r="E322" s="8" t="n"/>
      <c r="F322" s="8" t="n"/>
      <c r="G322" s="9" t="n"/>
      <c r="H322" s="8" t="n"/>
    </row>
    <row r="323">
      <c r="A323" s="12" t="n"/>
      <c r="B323" s="8" t="n"/>
      <c r="C323" s="11" t="str">
        <f>IF(B323="","",IFERROR(INDEX(Produtos!$J$5:$J$304,MATCH(B323,Produtos!$A$5:$A$304,0)),"SKU não cadastrado"))</f>
        <v/>
      </c>
      <c r="D323" s="8" t="n"/>
      <c r="E323" s="8" t="n"/>
      <c r="F323" s="8" t="n"/>
      <c r="G323" s="9" t="n"/>
      <c r="H323" s="8" t="n"/>
    </row>
    <row r="324">
      <c r="A324" s="12" t="n"/>
      <c r="B324" s="8" t="n"/>
      <c r="C324" s="11" t="str">
        <f>IF(B324="","",IFERROR(INDEX(Produtos!$J$5:$J$304,MATCH(B324,Produtos!$A$5:$A$304,0)),"SKU não cadastrado"))</f>
        <v/>
      </c>
      <c r="D324" s="8" t="n"/>
      <c r="E324" s="8" t="n"/>
      <c r="F324" s="8" t="n"/>
      <c r="G324" s="9" t="n"/>
      <c r="H324" s="8" t="n"/>
    </row>
    <row r="325">
      <c r="A325" s="12" t="n"/>
      <c r="B325" s="8" t="n"/>
      <c r="C325" s="11" t="str">
        <f>IF(B325="","",IFERROR(INDEX(Produtos!$J$5:$J$304,MATCH(B325,Produtos!$A$5:$A$304,0)),"SKU não cadastrado"))</f>
        <v/>
      </c>
      <c r="D325" s="8" t="n"/>
      <c r="E325" s="8" t="n"/>
      <c r="F325" s="8" t="n"/>
      <c r="G325" s="9" t="n"/>
      <c r="H325" s="8" t="n"/>
    </row>
    <row r="326">
      <c r="A326" s="12" t="n"/>
      <c r="B326" s="8" t="n"/>
      <c r="C326" s="11" t="str">
        <f>IF(B326="","",IFERROR(INDEX(Produtos!$J$5:$J$304,MATCH(B326,Produtos!$A$5:$A$304,0)),"SKU não cadastrado"))</f>
        <v/>
      </c>
      <c r="D326" s="8" t="n"/>
      <c r="E326" s="8" t="n"/>
      <c r="F326" s="8" t="n"/>
      <c r="G326" s="9" t="n"/>
      <c r="H326" s="8" t="n"/>
    </row>
    <row r="327">
      <c r="A327" s="12" t="n"/>
      <c r="B327" s="8" t="n"/>
      <c r="C327" s="11" t="str">
        <f>IF(B327="","",IFERROR(INDEX(Produtos!$J$5:$J$304,MATCH(B327,Produtos!$A$5:$A$304,0)),"SKU não cadastrado"))</f>
        <v/>
      </c>
      <c r="D327" s="8" t="n"/>
      <c r="E327" s="8" t="n"/>
      <c r="F327" s="8" t="n"/>
      <c r="G327" s="9" t="n"/>
      <c r="H327" s="8" t="n"/>
    </row>
    <row r="328">
      <c r="A328" s="12" t="n"/>
      <c r="B328" s="8" t="n"/>
      <c r="C328" s="11" t="str">
        <f>IF(B328="","",IFERROR(INDEX(Produtos!$J$5:$J$304,MATCH(B328,Produtos!$A$5:$A$304,0)),"SKU não cadastrado"))</f>
        <v/>
      </c>
      <c r="D328" s="8" t="n"/>
      <c r="E328" s="8" t="n"/>
      <c r="F328" s="8" t="n"/>
      <c r="G328" s="9" t="n"/>
      <c r="H328" s="8" t="n"/>
    </row>
    <row r="329">
      <c r="A329" s="12" t="n"/>
      <c r="B329" s="8" t="n"/>
      <c r="C329" s="11" t="str">
        <f>IF(B329="","",IFERROR(INDEX(Produtos!$J$5:$J$304,MATCH(B329,Produtos!$A$5:$A$304,0)),"SKU não cadastrado"))</f>
        <v/>
      </c>
      <c r="D329" s="8" t="n"/>
      <c r="E329" s="8" t="n"/>
      <c r="F329" s="8" t="n"/>
      <c r="G329" s="9" t="n"/>
      <c r="H329" s="8" t="n"/>
    </row>
    <row r="330">
      <c r="A330" s="12" t="n"/>
      <c r="B330" s="8" t="n"/>
      <c r="C330" s="11" t="str">
        <f>IF(B330="","",IFERROR(INDEX(Produtos!$J$5:$J$304,MATCH(B330,Produtos!$A$5:$A$304,0)),"SKU não cadastrado"))</f>
        <v/>
      </c>
      <c r="D330" s="8" t="n"/>
      <c r="E330" s="8" t="n"/>
      <c r="F330" s="8" t="n"/>
      <c r="G330" s="9" t="n"/>
      <c r="H330" s="8" t="n"/>
    </row>
    <row r="331">
      <c r="A331" s="12" t="n"/>
      <c r="B331" s="8" t="n"/>
      <c r="C331" s="11" t="str">
        <f>IF(B331="","",IFERROR(INDEX(Produtos!$J$5:$J$304,MATCH(B331,Produtos!$A$5:$A$304,0)),"SKU não cadastrado"))</f>
        <v/>
      </c>
      <c r="D331" s="8" t="n"/>
      <c r="E331" s="8" t="n"/>
      <c r="F331" s="8" t="n"/>
      <c r="G331" s="9" t="n"/>
      <c r="H331" s="8" t="n"/>
    </row>
    <row r="332">
      <c r="A332" s="12" t="n"/>
      <c r="B332" s="8" t="n"/>
      <c r="C332" s="11" t="str">
        <f>IF(B332="","",IFERROR(INDEX(Produtos!$J$5:$J$304,MATCH(B332,Produtos!$A$5:$A$304,0)),"SKU não cadastrado"))</f>
        <v/>
      </c>
      <c r="D332" s="8" t="n"/>
      <c r="E332" s="8" t="n"/>
      <c r="F332" s="8" t="n"/>
      <c r="G332" s="9" t="n"/>
      <c r="H332" s="8" t="n"/>
    </row>
    <row r="333">
      <c r="A333" s="12" t="n"/>
      <c r="B333" s="8" t="n"/>
      <c r="C333" s="11" t="str">
        <f>IF(B333="","",IFERROR(INDEX(Produtos!$J$5:$J$304,MATCH(B333,Produtos!$A$5:$A$304,0)),"SKU não cadastrado"))</f>
        <v/>
      </c>
      <c r="D333" s="8" t="n"/>
      <c r="E333" s="8" t="n"/>
      <c r="F333" s="8" t="n"/>
      <c r="G333" s="9" t="n"/>
      <c r="H333" s="8" t="n"/>
    </row>
    <row r="334">
      <c r="A334" s="12" t="n"/>
      <c r="B334" s="8" t="n"/>
      <c r="C334" s="11" t="str">
        <f>IF(B334="","",IFERROR(INDEX(Produtos!$J$5:$J$304,MATCH(B334,Produtos!$A$5:$A$304,0)),"SKU não cadastrado"))</f>
        <v/>
      </c>
      <c r="D334" s="8" t="n"/>
      <c r="E334" s="8" t="n"/>
      <c r="F334" s="8" t="n"/>
      <c r="G334" s="9" t="n"/>
      <c r="H334" s="8" t="n"/>
    </row>
    <row r="335">
      <c r="A335" s="12" t="n"/>
      <c r="B335" s="8" t="n"/>
      <c r="C335" s="11" t="str">
        <f>IF(B335="","",IFERROR(INDEX(Produtos!$J$5:$J$304,MATCH(B335,Produtos!$A$5:$A$304,0)),"SKU não cadastrado"))</f>
        <v/>
      </c>
      <c r="D335" s="8" t="n"/>
      <c r="E335" s="8" t="n"/>
      <c r="F335" s="8" t="n"/>
      <c r="G335" s="9" t="n"/>
      <c r="H335" s="8" t="n"/>
    </row>
    <row r="336">
      <c r="A336" s="12" t="n"/>
      <c r="B336" s="8" t="n"/>
      <c r="C336" s="11" t="str">
        <f>IF(B336="","",IFERROR(INDEX(Produtos!$J$5:$J$304,MATCH(B336,Produtos!$A$5:$A$304,0)),"SKU não cadastrado"))</f>
        <v/>
      </c>
      <c r="D336" s="8" t="n"/>
      <c r="E336" s="8" t="n"/>
      <c r="F336" s="8" t="n"/>
      <c r="G336" s="9" t="n"/>
      <c r="H336" s="8" t="n"/>
    </row>
    <row r="337">
      <c r="A337" s="12" t="n"/>
      <c r="B337" s="8" t="n"/>
      <c r="C337" s="11" t="str">
        <f>IF(B337="","",IFERROR(INDEX(Produtos!$J$5:$J$304,MATCH(B337,Produtos!$A$5:$A$304,0)),"SKU não cadastrado"))</f>
        <v/>
      </c>
      <c r="D337" s="8" t="n"/>
      <c r="E337" s="8" t="n"/>
      <c r="F337" s="8" t="n"/>
      <c r="G337" s="9" t="n"/>
      <c r="H337" s="8" t="n"/>
    </row>
    <row r="338">
      <c r="A338" s="12" t="n"/>
      <c r="B338" s="8" t="n"/>
      <c r="C338" s="11" t="str">
        <f>IF(B338="","",IFERROR(INDEX(Produtos!$J$5:$J$304,MATCH(B338,Produtos!$A$5:$A$304,0)),"SKU não cadastrado"))</f>
        <v/>
      </c>
      <c r="D338" s="8" t="n"/>
      <c r="E338" s="8" t="n"/>
      <c r="F338" s="8" t="n"/>
      <c r="G338" s="9" t="n"/>
      <c r="H338" s="8" t="n"/>
    </row>
    <row r="339">
      <c r="A339" s="12" t="n"/>
      <c r="B339" s="8" t="n"/>
      <c r="C339" s="11" t="str">
        <f>IF(B339="","",IFERROR(INDEX(Produtos!$J$5:$J$304,MATCH(B339,Produtos!$A$5:$A$304,0)),"SKU não cadastrado"))</f>
        <v/>
      </c>
      <c r="D339" s="8" t="n"/>
      <c r="E339" s="8" t="n"/>
      <c r="F339" s="8" t="n"/>
      <c r="G339" s="9" t="n"/>
      <c r="H339" s="8" t="n"/>
    </row>
    <row r="340">
      <c r="A340" s="12" t="n"/>
      <c r="B340" s="8" t="n"/>
      <c r="C340" s="11" t="str">
        <f>IF(B340="","",IFERROR(INDEX(Produtos!$J$5:$J$304,MATCH(B340,Produtos!$A$5:$A$304,0)),"SKU não cadastrado"))</f>
        <v/>
      </c>
      <c r="D340" s="8" t="n"/>
      <c r="E340" s="8" t="n"/>
      <c r="F340" s="8" t="n"/>
      <c r="G340" s="9" t="n"/>
      <c r="H340" s="8" t="n"/>
    </row>
    <row r="341">
      <c r="A341" s="12" t="n"/>
      <c r="B341" s="8" t="n"/>
      <c r="C341" s="11" t="str">
        <f>IF(B341="","",IFERROR(INDEX(Produtos!$J$5:$J$304,MATCH(B341,Produtos!$A$5:$A$304,0)),"SKU não cadastrado"))</f>
        <v/>
      </c>
      <c r="D341" s="8" t="n"/>
      <c r="E341" s="8" t="n"/>
      <c r="F341" s="8" t="n"/>
      <c r="G341" s="9" t="n"/>
      <c r="H341" s="8" t="n"/>
    </row>
    <row r="342">
      <c r="A342" s="12" t="n"/>
      <c r="B342" s="8" t="n"/>
      <c r="C342" s="11" t="str">
        <f>IF(B342="","",IFERROR(INDEX(Produtos!$J$5:$J$304,MATCH(B342,Produtos!$A$5:$A$304,0)),"SKU não cadastrado"))</f>
        <v/>
      </c>
      <c r="D342" s="8" t="n"/>
      <c r="E342" s="8" t="n"/>
      <c r="F342" s="8" t="n"/>
      <c r="G342" s="9" t="n"/>
      <c r="H342" s="8" t="n"/>
    </row>
    <row r="343">
      <c r="A343" s="12" t="n"/>
      <c r="B343" s="8" t="n"/>
      <c r="C343" s="11" t="str">
        <f>IF(B343="","",IFERROR(INDEX(Produtos!$J$5:$J$304,MATCH(B343,Produtos!$A$5:$A$304,0)),"SKU não cadastrado"))</f>
        <v/>
      </c>
      <c r="D343" s="8" t="n"/>
      <c r="E343" s="8" t="n"/>
      <c r="F343" s="8" t="n"/>
      <c r="G343" s="9" t="n"/>
      <c r="H343" s="8" t="n"/>
    </row>
    <row r="344">
      <c r="A344" s="12" t="n"/>
      <c r="B344" s="8" t="n"/>
      <c r="C344" s="11" t="str">
        <f>IF(B344="","",IFERROR(INDEX(Produtos!$J$5:$J$304,MATCH(B344,Produtos!$A$5:$A$304,0)),"SKU não cadastrado"))</f>
        <v/>
      </c>
      <c r="D344" s="8" t="n"/>
      <c r="E344" s="8" t="n"/>
      <c r="F344" s="8" t="n"/>
      <c r="G344" s="9" t="n"/>
      <c r="H344" s="8" t="n"/>
    </row>
    <row r="345">
      <c r="A345" s="12" t="n"/>
      <c r="B345" s="8" t="n"/>
      <c r="C345" s="11" t="str">
        <f>IF(B345="","",IFERROR(INDEX(Produtos!$J$5:$J$304,MATCH(B345,Produtos!$A$5:$A$304,0)),"SKU não cadastrado"))</f>
        <v/>
      </c>
      <c r="D345" s="8" t="n"/>
      <c r="E345" s="8" t="n"/>
      <c r="F345" s="8" t="n"/>
      <c r="G345" s="9" t="n"/>
      <c r="H345" s="8" t="n"/>
    </row>
    <row r="346">
      <c r="A346" s="12" t="n"/>
      <c r="B346" s="8" t="n"/>
      <c r="C346" s="11" t="str">
        <f>IF(B346="","",IFERROR(INDEX(Produtos!$J$5:$J$304,MATCH(B346,Produtos!$A$5:$A$304,0)),"SKU não cadastrado"))</f>
        <v/>
      </c>
      <c r="D346" s="8" t="n"/>
      <c r="E346" s="8" t="n"/>
      <c r="F346" s="8" t="n"/>
      <c r="G346" s="9" t="n"/>
      <c r="H346" s="8" t="n"/>
    </row>
    <row r="347">
      <c r="A347" s="12" t="n"/>
      <c r="B347" s="8" t="n"/>
      <c r="C347" s="11" t="str">
        <f>IF(B347="","",IFERROR(INDEX(Produtos!$J$5:$J$304,MATCH(B347,Produtos!$A$5:$A$304,0)),"SKU não cadastrado"))</f>
        <v/>
      </c>
      <c r="D347" s="8" t="n"/>
      <c r="E347" s="8" t="n"/>
      <c r="F347" s="8" t="n"/>
      <c r="G347" s="9" t="n"/>
      <c r="H347" s="8" t="n"/>
    </row>
    <row r="348">
      <c r="A348" s="12" t="n"/>
      <c r="B348" s="8" t="n"/>
      <c r="C348" s="11" t="str">
        <f>IF(B348="","",IFERROR(INDEX(Produtos!$J$5:$J$304,MATCH(B348,Produtos!$A$5:$A$304,0)),"SKU não cadastrado"))</f>
        <v/>
      </c>
      <c r="D348" s="8" t="n"/>
      <c r="E348" s="8" t="n"/>
      <c r="F348" s="8" t="n"/>
      <c r="G348" s="9" t="n"/>
      <c r="H348" s="8" t="n"/>
    </row>
    <row r="349">
      <c r="A349" s="12" t="n"/>
      <c r="B349" s="8" t="n"/>
      <c r="C349" s="11" t="str">
        <f>IF(B349="","",IFERROR(INDEX(Produtos!$J$5:$J$304,MATCH(B349,Produtos!$A$5:$A$304,0)),"SKU não cadastrado"))</f>
        <v/>
      </c>
      <c r="D349" s="8" t="n"/>
      <c r="E349" s="8" t="n"/>
      <c r="F349" s="8" t="n"/>
      <c r="G349" s="9" t="n"/>
      <c r="H349" s="8" t="n"/>
    </row>
    <row r="350">
      <c r="A350" s="12" t="n"/>
      <c r="B350" s="8" t="n"/>
      <c r="C350" s="11" t="str">
        <f>IF(B350="","",IFERROR(INDEX(Produtos!$J$5:$J$304,MATCH(B350,Produtos!$A$5:$A$304,0)),"SKU não cadastrado"))</f>
        <v/>
      </c>
      <c r="D350" s="8" t="n"/>
      <c r="E350" s="8" t="n"/>
      <c r="F350" s="8" t="n"/>
      <c r="G350" s="9" t="n"/>
      <c r="H350" s="8" t="n"/>
    </row>
    <row r="351">
      <c r="A351" s="12" t="n"/>
      <c r="B351" s="8" t="n"/>
      <c r="C351" s="11" t="str">
        <f>IF(B351="","",IFERROR(INDEX(Produtos!$J$5:$J$304,MATCH(B351,Produtos!$A$5:$A$304,0)),"SKU não cadastrado"))</f>
        <v/>
      </c>
      <c r="D351" s="8" t="n"/>
      <c r="E351" s="8" t="n"/>
      <c r="F351" s="8" t="n"/>
      <c r="G351" s="9" t="n"/>
      <c r="H351" s="8" t="n"/>
    </row>
    <row r="352">
      <c r="A352" s="12" t="n"/>
      <c r="B352" s="8" t="n"/>
      <c r="C352" s="11" t="str">
        <f>IF(B352="","",IFERROR(INDEX(Produtos!$J$5:$J$304,MATCH(B352,Produtos!$A$5:$A$304,0)),"SKU não cadastrado"))</f>
        <v/>
      </c>
      <c r="D352" s="8" t="n"/>
      <c r="E352" s="8" t="n"/>
      <c r="F352" s="8" t="n"/>
      <c r="G352" s="9" t="n"/>
      <c r="H352" s="8" t="n"/>
    </row>
    <row r="353">
      <c r="A353" s="12" t="n"/>
      <c r="B353" s="8" t="n"/>
      <c r="C353" s="11" t="str">
        <f>IF(B353="","",IFERROR(INDEX(Produtos!$J$5:$J$304,MATCH(B353,Produtos!$A$5:$A$304,0)),"SKU não cadastrado"))</f>
        <v/>
      </c>
      <c r="D353" s="8" t="n"/>
      <c r="E353" s="8" t="n"/>
      <c r="F353" s="8" t="n"/>
      <c r="G353" s="9" t="n"/>
      <c r="H353" s="8" t="n"/>
    </row>
    <row r="354">
      <c r="A354" s="12" t="n"/>
      <c r="B354" s="8" t="n"/>
      <c r="C354" s="11" t="str">
        <f>IF(B354="","",IFERROR(INDEX(Produtos!$J$5:$J$304,MATCH(B354,Produtos!$A$5:$A$304,0)),"SKU não cadastrado"))</f>
        <v/>
      </c>
      <c r="D354" s="8" t="n"/>
      <c r="E354" s="8" t="n"/>
      <c r="F354" s="8" t="n"/>
      <c r="G354" s="9" t="n"/>
      <c r="H354" s="8" t="n"/>
    </row>
    <row r="355">
      <c r="A355" s="12" t="n"/>
      <c r="B355" s="8" t="n"/>
      <c r="C355" s="11" t="str">
        <f>IF(B355="","",IFERROR(INDEX(Produtos!$J$5:$J$304,MATCH(B355,Produtos!$A$5:$A$304,0)),"SKU não cadastrado"))</f>
        <v/>
      </c>
      <c r="D355" s="8" t="n"/>
      <c r="E355" s="8" t="n"/>
      <c r="F355" s="8" t="n"/>
      <c r="G355" s="9" t="n"/>
      <c r="H355" s="8" t="n"/>
    </row>
    <row r="356">
      <c r="A356" s="12" t="n"/>
      <c r="B356" s="8" t="n"/>
      <c r="C356" s="11" t="str">
        <f>IF(B356="","",IFERROR(INDEX(Produtos!$J$5:$J$304,MATCH(B356,Produtos!$A$5:$A$304,0)),"SKU não cadastrado"))</f>
        <v/>
      </c>
      <c r="D356" s="8" t="n"/>
      <c r="E356" s="8" t="n"/>
      <c r="F356" s="8" t="n"/>
      <c r="G356" s="9" t="n"/>
      <c r="H356" s="8" t="n"/>
    </row>
    <row r="357">
      <c r="A357" s="12" t="n"/>
      <c r="B357" s="8" t="n"/>
      <c r="C357" s="11" t="str">
        <f>IF(B357="","",IFERROR(INDEX(Produtos!$J$5:$J$304,MATCH(B357,Produtos!$A$5:$A$304,0)),"SKU não cadastrado"))</f>
        <v/>
      </c>
      <c r="D357" s="8" t="n"/>
      <c r="E357" s="8" t="n"/>
      <c r="F357" s="8" t="n"/>
      <c r="G357" s="9" t="n"/>
      <c r="H357" s="8" t="n"/>
    </row>
    <row r="358">
      <c r="A358" s="12" t="n"/>
      <c r="B358" s="8" t="n"/>
      <c r="C358" s="11" t="str">
        <f>IF(B358="","",IFERROR(INDEX(Produtos!$J$5:$J$304,MATCH(B358,Produtos!$A$5:$A$304,0)),"SKU não cadastrado"))</f>
        <v/>
      </c>
      <c r="D358" s="8" t="n"/>
      <c r="E358" s="8" t="n"/>
      <c r="F358" s="8" t="n"/>
      <c r="G358" s="9" t="n"/>
      <c r="H358" s="8" t="n"/>
    </row>
    <row r="359">
      <c r="A359" s="12" t="n"/>
      <c r="B359" s="8" t="n"/>
      <c r="C359" s="11" t="str">
        <f>IF(B359="","",IFERROR(INDEX(Produtos!$J$5:$J$304,MATCH(B359,Produtos!$A$5:$A$304,0)),"SKU não cadastrado"))</f>
        <v/>
      </c>
      <c r="D359" s="8" t="n"/>
      <c r="E359" s="8" t="n"/>
      <c r="F359" s="8" t="n"/>
      <c r="G359" s="9" t="n"/>
      <c r="H359" s="8" t="n"/>
    </row>
    <row r="360">
      <c r="A360" s="12" t="n"/>
      <c r="B360" s="8" t="n"/>
      <c r="C360" s="11" t="str">
        <f>IF(B360="","",IFERROR(INDEX(Produtos!$J$5:$J$304,MATCH(B360,Produtos!$A$5:$A$304,0)),"SKU não cadastrado"))</f>
        <v/>
      </c>
      <c r="D360" s="8" t="n"/>
      <c r="E360" s="8" t="n"/>
      <c r="F360" s="8" t="n"/>
      <c r="G360" s="9" t="n"/>
      <c r="H360" s="8" t="n"/>
    </row>
    <row r="361">
      <c r="A361" s="12" t="n"/>
      <c r="B361" s="8" t="n"/>
      <c r="C361" s="11" t="str">
        <f>IF(B361="","",IFERROR(INDEX(Produtos!$J$5:$J$304,MATCH(B361,Produtos!$A$5:$A$304,0)),"SKU não cadastrado"))</f>
        <v/>
      </c>
      <c r="D361" s="8" t="n"/>
      <c r="E361" s="8" t="n"/>
      <c r="F361" s="8" t="n"/>
      <c r="G361" s="9" t="n"/>
      <c r="H361" s="8" t="n"/>
    </row>
    <row r="362">
      <c r="A362" s="12" t="n"/>
      <c r="B362" s="8" t="n"/>
      <c r="C362" s="11" t="str">
        <f>IF(B362="","",IFERROR(INDEX(Produtos!$J$5:$J$304,MATCH(B362,Produtos!$A$5:$A$304,0)),"SKU não cadastrado"))</f>
        <v/>
      </c>
      <c r="D362" s="8" t="n"/>
      <c r="E362" s="8" t="n"/>
      <c r="F362" s="8" t="n"/>
      <c r="G362" s="9" t="n"/>
      <c r="H362" s="8" t="n"/>
    </row>
    <row r="363">
      <c r="A363" s="12" t="n"/>
      <c r="B363" s="8" t="n"/>
      <c r="C363" s="11" t="str">
        <f>IF(B363="","",IFERROR(INDEX(Produtos!$J$5:$J$304,MATCH(B363,Produtos!$A$5:$A$304,0)),"SKU não cadastrado"))</f>
        <v/>
      </c>
      <c r="D363" s="8" t="n"/>
      <c r="E363" s="8" t="n"/>
      <c r="F363" s="8" t="n"/>
      <c r="G363" s="9" t="n"/>
      <c r="H363" s="8" t="n"/>
    </row>
    <row r="364">
      <c r="A364" s="12" t="n"/>
      <c r="B364" s="8" t="n"/>
      <c r="C364" s="11" t="str">
        <f>IF(B364="","",IFERROR(INDEX(Produtos!$J$5:$J$304,MATCH(B364,Produtos!$A$5:$A$304,0)),"SKU não cadastrado"))</f>
        <v/>
      </c>
      <c r="D364" s="8" t="n"/>
      <c r="E364" s="8" t="n"/>
      <c r="F364" s="8" t="n"/>
      <c r="G364" s="9" t="n"/>
      <c r="H364" s="8" t="n"/>
    </row>
    <row r="365">
      <c r="A365" s="12" t="n"/>
      <c r="B365" s="8" t="n"/>
      <c r="C365" s="11" t="str">
        <f>IF(B365="","",IFERROR(INDEX(Produtos!$J$5:$J$304,MATCH(B365,Produtos!$A$5:$A$304,0)),"SKU não cadastrado"))</f>
        <v/>
      </c>
      <c r="D365" s="8" t="n"/>
      <c r="E365" s="8" t="n"/>
      <c r="F365" s="8" t="n"/>
      <c r="G365" s="9" t="n"/>
      <c r="H365" s="8" t="n"/>
    </row>
    <row r="366">
      <c r="A366" s="12" t="n"/>
      <c r="B366" s="8" t="n"/>
      <c r="C366" s="11" t="str">
        <f>IF(B366="","",IFERROR(INDEX(Produtos!$J$5:$J$304,MATCH(B366,Produtos!$A$5:$A$304,0)),"SKU não cadastrado"))</f>
        <v/>
      </c>
      <c r="D366" s="8" t="n"/>
      <c r="E366" s="8" t="n"/>
      <c r="F366" s="8" t="n"/>
      <c r="G366" s="9" t="n"/>
      <c r="H366" s="8" t="n"/>
    </row>
    <row r="367">
      <c r="A367" s="12" t="n"/>
      <c r="B367" s="8" t="n"/>
      <c r="C367" s="11" t="str">
        <f>IF(B367="","",IFERROR(INDEX(Produtos!$J$5:$J$304,MATCH(B367,Produtos!$A$5:$A$304,0)),"SKU não cadastrado"))</f>
        <v/>
      </c>
      <c r="D367" s="8" t="n"/>
      <c r="E367" s="8" t="n"/>
      <c r="F367" s="8" t="n"/>
      <c r="G367" s="9" t="n"/>
      <c r="H367" s="8" t="n"/>
    </row>
    <row r="368">
      <c r="A368" s="12" t="n"/>
      <c r="B368" s="8" t="n"/>
      <c r="C368" s="11" t="str">
        <f>IF(B368="","",IFERROR(INDEX(Produtos!$J$5:$J$304,MATCH(B368,Produtos!$A$5:$A$304,0)),"SKU não cadastrado"))</f>
        <v/>
      </c>
      <c r="D368" s="8" t="n"/>
      <c r="E368" s="8" t="n"/>
      <c r="F368" s="8" t="n"/>
      <c r="G368" s="9" t="n"/>
      <c r="H368" s="8" t="n"/>
    </row>
    <row r="369">
      <c r="A369" s="12" t="n"/>
      <c r="B369" s="8" t="n"/>
      <c r="C369" s="11" t="str">
        <f>IF(B369="","",IFERROR(INDEX(Produtos!$J$5:$J$304,MATCH(B369,Produtos!$A$5:$A$304,0)),"SKU não cadastrado"))</f>
        <v/>
      </c>
      <c r="D369" s="8" t="n"/>
      <c r="E369" s="8" t="n"/>
      <c r="F369" s="8" t="n"/>
      <c r="G369" s="9" t="n"/>
      <c r="H369" s="8" t="n"/>
    </row>
    <row r="370">
      <c r="A370" s="12" t="n"/>
      <c r="B370" s="8" t="n"/>
      <c r="C370" s="11" t="str">
        <f>IF(B370="","",IFERROR(INDEX(Produtos!$J$5:$J$304,MATCH(B370,Produtos!$A$5:$A$304,0)),"SKU não cadastrado"))</f>
        <v/>
      </c>
      <c r="D370" s="8" t="n"/>
      <c r="E370" s="8" t="n"/>
      <c r="F370" s="8" t="n"/>
      <c r="G370" s="9" t="n"/>
      <c r="H370" s="8" t="n"/>
    </row>
    <row r="371">
      <c r="A371" s="12" t="n"/>
      <c r="B371" s="8" t="n"/>
      <c r="C371" s="11" t="str">
        <f>IF(B371="","",IFERROR(INDEX(Produtos!$J$5:$J$304,MATCH(B371,Produtos!$A$5:$A$304,0)),"SKU não cadastrado"))</f>
        <v/>
      </c>
      <c r="D371" s="8" t="n"/>
      <c r="E371" s="8" t="n"/>
      <c r="F371" s="8" t="n"/>
      <c r="G371" s="9" t="n"/>
      <c r="H371" s="8" t="n"/>
    </row>
    <row r="372">
      <c r="A372" s="12" t="n"/>
      <c r="B372" s="8" t="n"/>
      <c r="C372" s="11" t="str">
        <f>IF(B372="","",IFERROR(INDEX(Produtos!$J$5:$J$304,MATCH(B372,Produtos!$A$5:$A$304,0)),"SKU não cadastrado"))</f>
        <v/>
      </c>
      <c r="D372" s="8" t="n"/>
      <c r="E372" s="8" t="n"/>
      <c r="F372" s="8" t="n"/>
      <c r="G372" s="9" t="n"/>
      <c r="H372" s="8" t="n"/>
    </row>
    <row r="373">
      <c r="A373" s="12" t="n"/>
      <c r="B373" s="8" t="n"/>
      <c r="C373" s="11" t="str">
        <f>IF(B373="","",IFERROR(INDEX(Produtos!$J$5:$J$304,MATCH(B373,Produtos!$A$5:$A$304,0)),"SKU não cadastrado"))</f>
        <v/>
      </c>
      <c r="D373" s="8" t="n"/>
      <c r="E373" s="8" t="n"/>
      <c r="F373" s="8" t="n"/>
      <c r="G373" s="9" t="n"/>
      <c r="H373" s="8" t="n"/>
    </row>
    <row r="374">
      <c r="A374" s="12" t="n"/>
      <c r="B374" s="8" t="n"/>
      <c r="C374" s="11" t="str">
        <f>IF(B374="","",IFERROR(INDEX(Produtos!$J$5:$J$304,MATCH(B374,Produtos!$A$5:$A$304,0)),"SKU não cadastrado"))</f>
        <v/>
      </c>
      <c r="D374" s="8" t="n"/>
      <c r="E374" s="8" t="n"/>
      <c r="F374" s="8" t="n"/>
      <c r="G374" s="9" t="n"/>
      <c r="H374" s="8" t="n"/>
    </row>
    <row r="375">
      <c r="A375" s="12" t="n"/>
      <c r="B375" s="8" t="n"/>
      <c r="C375" s="11" t="str">
        <f>IF(B375="","",IFERROR(INDEX(Produtos!$J$5:$J$304,MATCH(B375,Produtos!$A$5:$A$304,0)),"SKU não cadastrado"))</f>
        <v/>
      </c>
      <c r="D375" s="8" t="n"/>
      <c r="E375" s="8" t="n"/>
      <c r="F375" s="8" t="n"/>
      <c r="G375" s="9" t="n"/>
      <c r="H375" s="8" t="n"/>
    </row>
    <row r="376">
      <c r="A376" s="12" t="n"/>
      <c r="B376" s="8" t="n"/>
      <c r="C376" s="11" t="str">
        <f>IF(B376="","",IFERROR(INDEX(Produtos!$J$5:$J$304,MATCH(B376,Produtos!$A$5:$A$304,0)),"SKU não cadastrado"))</f>
        <v/>
      </c>
      <c r="D376" s="8" t="n"/>
      <c r="E376" s="8" t="n"/>
      <c r="F376" s="8" t="n"/>
      <c r="G376" s="9" t="n"/>
      <c r="H376" s="8" t="n"/>
    </row>
    <row r="377">
      <c r="A377" s="12" t="n"/>
      <c r="B377" s="8" t="n"/>
      <c r="C377" s="11" t="str">
        <f>IF(B377="","",IFERROR(INDEX(Produtos!$J$5:$J$304,MATCH(B377,Produtos!$A$5:$A$304,0)),"SKU não cadastrado"))</f>
        <v/>
      </c>
      <c r="D377" s="8" t="n"/>
      <c r="E377" s="8" t="n"/>
      <c r="F377" s="8" t="n"/>
      <c r="G377" s="9" t="n"/>
      <c r="H377" s="8" t="n"/>
    </row>
    <row r="378">
      <c r="A378" s="12" t="n"/>
      <c r="B378" s="8" t="n"/>
      <c r="C378" s="11" t="str">
        <f>IF(B378="","",IFERROR(INDEX(Produtos!$J$5:$J$304,MATCH(B378,Produtos!$A$5:$A$304,0)),"SKU não cadastrado"))</f>
        <v/>
      </c>
      <c r="D378" s="8" t="n"/>
      <c r="E378" s="8" t="n"/>
      <c r="F378" s="8" t="n"/>
      <c r="G378" s="9" t="n"/>
      <c r="H378" s="8" t="n"/>
    </row>
    <row r="379">
      <c r="A379" s="12" t="n"/>
      <c r="B379" s="8" t="n"/>
      <c r="C379" s="11" t="str">
        <f>IF(B379="","",IFERROR(INDEX(Produtos!$J$5:$J$304,MATCH(B379,Produtos!$A$5:$A$304,0)),"SKU não cadastrado"))</f>
        <v/>
      </c>
      <c r="D379" s="8" t="n"/>
      <c r="E379" s="8" t="n"/>
      <c r="F379" s="8" t="n"/>
      <c r="G379" s="9" t="n"/>
      <c r="H379" s="8" t="n"/>
    </row>
    <row r="380">
      <c r="A380" s="12" t="n"/>
      <c r="B380" s="8" t="n"/>
      <c r="C380" s="11" t="str">
        <f>IF(B380="","",IFERROR(INDEX(Produtos!$J$5:$J$304,MATCH(B380,Produtos!$A$5:$A$304,0)),"SKU não cadastrado"))</f>
        <v/>
      </c>
      <c r="D380" s="8" t="n"/>
      <c r="E380" s="8" t="n"/>
      <c r="F380" s="8" t="n"/>
      <c r="G380" s="9" t="n"/>
      <c r="H380" s="8" t="n"/>
    </row>
    <row r="381">
      <c r="A381" s="12" t="n"/>
      <c r="B381" s="8" t="n"/>
      <c r="C381" s="11" t="str">
        <f>IF(B381="","",IFERROR(INDEX(Produtos!$J$5:$J$304,MATCH(B381,Produtos!$A$5:$A$304,0)),"SKU não cadastrado"))</f>
        <v/>
      </c>
      <c r="D381" s="8" t="n"/>
      <c r="E381" s="8" t="n"/>
      <c r="F381" s="8" t="n"/>
      <c r="G381" s="9" t="n"/>
      <c r="H381" s="8" t="n"/>
    </row>
    <row r="382">
      <c r="A382" s="12" t="n"/>
      <c r="B382" s="8" t="n"/>
      <c r="C382" s="11" t="str">
        <f>IF(B382="","",IFERROR(INDEX(Produtos!$J$5:$J$304,MATCH(B382,Produtos!$A$5:$A$304,0)),"SKU não cadastrado"))</f>
        <v/>
      </c>
      <c r="D382" s="8" t="n"/>
      <c r="E382" s="8" t="n"/>
      <c r="F382" s="8" t="n"/>
      <c r="G382" s="9" t="n"/>
      <c r="H382" s="8" t="n"/>
    </row>
    <row r="383">
      <c r="A383" s="12" t="n"/>
      <c r="B383" s="8" t="n"/>
      <c r="C383" s="11" t="str">
        <f>IF(B383="","",IFERROR(INDEX(Produtos!$J$5:$J$304,MATCH(B383,Produtos!$A$5:$A$304,0)),"SKU não cadastrado"))</f>
        <v/>
      </c>
      <c r="D383" s="8" t="n"/>
      <c r="E383" s="8" t="n"/>
      <c r="F383" s="8" t="n"/>
      <c r="G383" s="9" t="n"/>
      <c r="H383" s="8" t="n"/>
    </row>
    <row r="384">
      <c r="A384" s="12" t="n"/>
      <c r="B384" s="8" t="n"/>
      <c r="C384" s="11" t="str">
        <f>IF(B384="","",IFERROR(INDEX(Produtos!$J$5:$J$304,MATCH(B384,Produtos!$A$5:$A$304,0)),"SKU não cadastrado"))</f>
        <v/>
      </c>
      <c r="D384" s="8" t="n"/>
      <c r="E384" s="8" t="n"/>
      <c r="F384" s="8" t="n"/>
      <c r="G384" s="9" t="n"/>
      <c r="H384" s="8" t="n"/>
    </row>
    <row r="385">
      <c r="A385" s="12" t="n"/>
      <c r="B385" s="8" t="n"/>
      <c r="C385" s="11" t="str">
        <f>IF(B385="","",IFERROR(INDEX(Produtos!$J$5:$J$304,MATCH(B385,Produtos!$A$5:$A$304,0)),"SKU não cadastrado"))</f>
        <v/>
      </c>
      <c r="D385" s="8" t="n"/>
      <c r="E385" s="8" t="n"/>
      <c r="F385" s="8" t="n"/>
      <c r="G385" s="9" t="n"/>
      <c r="H385" s="8" t="n"/>
    </row>
    <row r="386">
      <c r="A386" s="12" t="n"/>
      <c r="B386" s="8" t="n"/>
      <c r="C386" s="11" t="str">
        <f>IF(B386="","",IFERROR(INDEX(Produtos!$J$5:$J$304,MATCH(B386,Produtos!$A$5:$A$304,0)),"SKU não cadastrado"))</f>
        <v/>
      </c>
      <c r="D386" s="8" t="n"/>
      <c r="E386" s="8" t="n"/>
      <c r="F386" s="8" t="n"/>
      <c r="G386" s="9" t="n"/>
      <c r="H386" s="8" t="n"/>
    </row>
    <row r="387">
      <c r="A387" s="12" t="n"/>
      <c r="B387" s="8" t="n"/>
      <c r="C387" s="11" t="str">
        <f>IF(B387="","",IFERROR(INDEX(Produtos!$J$5:$J$304,MATCH(B387,Produtos!$A$5:$A$304,0)),"SKU não cadastrado"))</f>
        <v/>
      </c>
      <c r="D387" s="8" t="n"/>
      <c r="E387" s="8" t="n"/>
      <c r="F387" s="8" t="n"/>
      <c r="G387" s="9" t="n"/>
      <c r="H387" s="8" t="n"/>
    </row>
    <row r="388">
      <c r="A388" s="12" t="n"/>
      <c r="B388" s="8" t="n"/>
      <c r="C388" s="11" t="str">
        <f>IF(B388="","",IFERROR(INDEX(Produtos!$J$5:$J$304,MATCH(B388,Produtos!$A$5:$A$304,0)),"SKU não cadastrado"))</f>
        <v/>
      </c>
      <c r="D388" s="8" t="n"/>
      <c r="E388" s="8" t="n"/>
      <c r="F388" s="8" t="n"/>
      <c r="G388" s="9" t="n"/>
      <c r="H388" s="8" t="n"/>
    </row>
    <row r="389">
      <c r="A389" s="12" t="n"/>
      <c r="B389" s="8" t="n"/>
      <c r="C389" s="11" t="str">
        <f>IF(B389="","",IFERROR(INDEX(Produtos!$J$5:$J$304,MATCH(B389,Produtos!$A$5:$A$304,0)),"SKU não cadastrado"))</f>
        <v/>
      </c>
      <c r="D389" s="8" t="n"/>
      <c r="E389" s="8" t="n"/>
      <c r="F389" s="8" t="n"/>
      <c r="G389" s="9" t="n"/>
      <c r="H389" s="8" t="n"/>
    </row>
    <row r="390">
      <c r="A390" s="12" t="n"/>
      <c r="B390" s="8" t="n"/>
      <c r="C390" s="11" t="str">
        <f>IF(B390="","",IFERROR(INDEX(Produtos!$J$5:$J$304,MATCH(B390,Produtos!$A$5:$A$304,0)),"SKU não cadastrado"))</f>
        <v/>
      </c>
      <c r="D390" s="8" t="n"/>
      <c r="E390" s="8" t="n"/>
      <c r="F390" s="8" t="n"/>
      <c r="G390" s="9" t="n"/>
      <c r="H390" s="8" t="n"/>
    </row>
    <row r="391">
      <c r="A391" s="12" t="n"/>
      <c r="B391" s="8" t="n"/>
      <c r="C391" s="11" t="str">
        <f>IF(B391="","",IFERROR(INDEX(Produtos!$J$5:$J$304,MATCH(B391,Produtos!$A$5:$A$304,0)),"SKU não cadastrado"))</f>
        <v/>
      </c>
      <c r="D391" s="8" t="n"/>
      <c r="E391" s="8" t="n"/>
      <c r="F391" s="8" t="n"/>
      <c r="G391" s="9" t="n"/>
      <c r="H391" s="8" t="n"/>
    </row>
    <row r="392">
      <c r="A392" s="12" t="n"/>
      <c r="B392" s="8" t="n"/>
      <c r="C392" s="11" t="str">
        <f>IF(B392="","",IFERROR(INDEX(Produtos!$J$5:$J$304,MATCH(B392,Produtos!$A$5:$A$304,0)),"SKU não cadastrado"))</f>
        <v/>
      </c>
      <c r="D392" s="8" t="n"/>
      <c r="E392" s="8" t="n"/>
      <c r="F392" s="8" t="n"/>
      <c r="G392" s="9" t="n"/>
      <c r="H392" s="8" t="n"/>
    </row>
    <row r="393">
      <c r="A393" s="12" t="n"/>
      <c r="B393" s="8" t="n"/>
      <c r="C393" s="11" t="str">
        <f>IF(B393="","",IFERROR(INDEX(Produtos!$J$5:$J$304,MATCH(B393,Produtos!$A$5:$A$304,0)),"SKU não cadastrado"))</f>
        <v/>
      </c>
      <c r="D393" s="8" t="n"/>
      <c r="E393" s="8" t="n"/>
      <c r="F393" s="8" t="n"/>
      <c r="G393" s="9" t="n"/>
      <c r="H393" s="8" t="n"/>
    </row>
    <row r="394">
      <c r="A394" s="12" t="n"/>
      <c r="B394" s="8" t="n"/>
      <c r="C394" s="11" t="str">
        <f>IF(B394="","",IFERROR(INDEX(Produtos!$J$5:$J$304,MATCH(B394,Produtos!$A$5:$A$304,0)),"SKU não cadastrado"))</f>
        <v/>
      </c>
      <c r="D394" s="8" t="n"/>
      <c r="E394" s="8" t="n"/>
      <c r="F394" s="8" t="n"/>
      <c r="G394" s="9" t="n"/>
      <c r="H394" s="8" t="n"/>
    </row>
    <row r="395">
      <c r="A395" s="12" t="n"/>
      <c r="B395" s="8" t="n"/>
      <c r="C395" s="11" t="str">
        <f>IF(B395="","",IFERROR(INDEX(Produtos!$J$5:$J$304,MATCH(B395,Produtos!$A$5:$A$304,0)),"SKU não cadastrado"))</f>
        <v/>
      </c>
      <c r="D395" s="8" t="n"/>
      <c r="E395" s="8" t="n"/>
      <c r="F395" s="8" t="n"/>
      <c r="G395" s="9" t="n"/>
      <c r="H395" s="8" t="n"/>
    </row>
    <row r="396">
      <c r="A396" s="12" t="n"/>
      <c r="B396" s="8" t="n"/>
      <c r="C396" s="11" t="str">
        <f>IF(B396="","",IFERROR(INDEX(Produtos!$J$5:$J$304,MATCH(B396,Produtos!$A$5:$A$304,0)),"SKU não cadastrado"))</f>
        <v/>
      </c>
      <c r="D396" s="8" t="n"/>
      <c r="E396" s="8" t="n"/>
      <c r="F396" s="8" t="n"/>
      <c r="G396" s="9" t="n"/>
      <c r="H396" s="8" t="n"/>
    </row>
    <row r="397">
      <c r="A397" s="12" t="n"/>
      <c r="B397" s="8" t="n"/>
      <c r="C397" s="11" t="str">
        <f>IF(B397="","",IFERROR(INDEX(Produtos!$J$5:$J$304,MATCH(B397,Produtos!$A$5:$A$304,0)),"SKU não cadastrado"))</f>
        <v/>
      </c>
      <c r="D397" s="8" t="n"/>
      <c r="E397" s="8" t="n"/>
      <c r="F397" s="8" t="n"/>
      <c r="G397" s="9" t="n"/>
      <c r="H397" s="8" t="n"/>
    </row>
    <row r="398">
      <c r="A398" s="12" t="n"/>
      <c r="B398" s="8" t="n"/>
      <c r="C398" s="11" t="str">
        <f>IF(B398="","",IFERROR(INDEX(Produtos!$J$5:$J$304,MATCH(B398,Produtos!$A$5:$A$304,0)),"SKU não cadastrado"))</f>
        <v/>
      </c>
      <c r="D398" s="8" t="n"/>
      <c r="E398" s="8" t="n"/>
      <c r="F398" s="8" t="n"/>
      <c r="G398" s="9" t="n"/>
      <c r="H398" s="8" t="n"/>
    </row>
    <row r="399">
      <c r="A399" s="12" t="n"/>
      <c r="B399" s="8" t="n"/>
      <c r="C399" s="11" t="str">
        <f>IF(B399="","",IFERROR(INDEX(Produtos!$J$5:$J$304,MATCH(B399,Produtos!$A$5:$A$304,0)),"SKU não cadastrado"))</f>
        <v/>
      </c>
      <c r="D399" s="8" t="n"/>
      <c r="E399" s="8" t="n"/>
      <c r="F399" s="8" t="n"/>
      <c r="G399" s="9" t="n"/>
      <c r="H399" s="8" t="n"/>
    </row>
    <row r="400">
      <c r="A400" s="12" t="n"/>
      <c r="B400" s="8" t="n"/>
      <c r="C400" s="11" t="str">
        <f>IF(B400="","",IFERROR(INDEX(Produtos!$J$5:$J$304,MATCH(B400,Produtos!$A$5:$A$304,0)),"SKU não cadastrado"))</f>
        <v/>
      </c>
      <c r="D400" s="8" t="n"/>
      <c r="E400" s="8" t="n"/>
      <c r="F400" s="8" t="n"/>
      <c r="G400" s="9" t="n"/>
      <c r="H400" s="8" t="n"/>
    </row>
    <row r="401">
      <c r="A401" s="12" t="n"/>
      <c r="B401" s="8" t="n"/>
      <c r="C401" s="11" t="str">
        <f>IF(B401="","",IFERROR(INDEX(Produtos!$J$5:$J$304,MATCH(B401,Produtos!$A$5:$A$304,0)),"SKU não cadastrado"))</f>
        <v/>
      </c>
      <c r="D401" s="8" t="n"/>
      <c r="E401" s="8" t="n"/>
      <c r="F401" s="8" t="n"/>
      <c r="G401" s="9" t="n"/>
      <c r="H401" s="8" t="n"/>
    </row>
    <row r="402">
      <c r="A402" s="12" t="n"/>
      <c r="B402" s="8" t="n"/>
      <c r="C402" s="11" t="str">
        <f>IF(B402="","",IFERROR(INDEX(Produtos!$J$5:$J$304,MATCH(B402,Produtos!$A$5:$A$304,0)),"SKU não cadastrado"))</f>
        <v/>
      </c>
      <c r="D402" s="8" t="n"/>
      <c r="E402" s="8" t="n"/>
      <c r="F402" s="8" t="n"/>
      <c r="G402" s="9" t="n"/>
      <c r="H402" s="8" t="n"/>
    </row>
    <row r="403">
      <c r="A403" s="12" t="n"/>
      <c r="B403" s="8" t="n"/>
      <c r="C403" s="11" t="str">
        <f>IF(B403="","",IFERROR(INDEX(Produtos!$J$5:$J$304,MATCH(B403,Produtos!$A$5:$A$304,0)),"SKU não cadastrado"))</f>
        <v/>
      </c>
      <c r="D403" s="8" t="n"/>
      <c r="E403" s="8" t="n"/>
      <c r="F403" s="8" t="n"/>
      <c r="G403" s="9" t="n"/>
      <c r="H403" s="8" t="n"/>
    </row>
    <row r="404">
      <c r="A404" s="12" t="n"/>
      <c r="B404" s="8" t="n"/>
      <c r="C404" s="11" t="str">
        <f>IF(B404="","",IFERROR(INDEX(Produtos!$J$5:$J$304,MATCH(B404,Produtos!$A$5:$A$304,0)),"SKU não cadastrado"))</f>
        <v/>
      </c>
      <c r="D404" s="8" t="n"/>
      <c r="E404" s="8" t="n"/>
      <c r="F404" s="8" t="n"/>
      <c r="G404" s="9" t="n"/>
      <c r="H404" s="8" t="n"/>
    </row>
    <row r="405">
      <c r="A405" s="12" t="n"/>
      <c r="B405" s="8" t="n"/>
      <c r="C405" s="11" t="str">
        <f>IF(B405="","",IFERROR(INDEX(Produtos!$J$5:$J$304,MATCH(B405,Produtos!$A$5:$A$304,0)),"SKU não cadastrado"))</f>
        <v/>
      </c>
      <c r="D405" s="8" t="n"/>
      <c r="E405" s="8" t="n"/>
      <c r="F405" s="8" t="n"/>
      <c r="G405" s="9" t="n"/>
      <c r="H405" s="8" t="n"/>
    </row>
    <row r="406">
      <c r="A406" s="12" t="n"/>
      <c r="B406" s="8" t="n"/>
      <c r="C406" s="11" t="str">
        <f>IF(B406="","",IFERROR(INDEX(Produtos!$J$5:$J$304,MATCH(B406,Produtos!$A$5:$A$304,0)),"SKU não cadastrado"))</f>
        <v/>
      </c>
      <c r="D406" s="8" t="n"/>
      <c r="E406" s="8" t="n"/>
      <c r="F406" s="8" t="n"/>
      <c r="G406" s="9" t="n"/>
      <c r="H406" s="8" t="n"/>
    </row>
    <row r="407">
      <c r="A407" s="12" t="n"/>
      <c r="B407" s="8" t="n"/>
      <c r="C407" s="11" t="str">
        <f>IF(B407="","",IFERROR(INDEX(Produtos!$J$5:$J$304,MATCH(B407,Produtos!$A$5:$A$304,0)),"SKU não cadastrado"))</f>
        <v/>
      </c>
      <c r="D407" s="8" t="n"/>
      <c r="E407" s="8" t="n"/>
      <c r="F407" s="8" t="n"/>
      <c r="G407" s="9" t="n"/>
      <c r="H407" s="8" t="n"/>
    </row>
    <row r="408">
      <c r="A408" s="12" t="n"/>
      <c r="B408" s="8" t="n"/>
      <c r="C408" s="11" t="str">
        <f>IF(B408="","",IFERROR(INDEX(Produtos!$J$5:$J$304,MATCH(B408,Produtos!$A$5:$A$304,0)),"SKU não cadastrado"))</f>
        <v/>
      </c>
      <c r="D408" s="8" t="n"/>
      <c r="E408" s="8" t="n"/>
      <c r="F408" s="8" t="n"/>
      <c r="G408" s="9" t="n"/>
      <c r="H408" s="8" t="n"/>
    </row>
    <row r="409">
      <c r="A409" s="12" t="n"/>
      <c r="B409" s="8" t="n"/>
      <c r="C409" s="11" t="str">
        <f>IF(B409="","",IFERROR(INDEX(Produtos!$J$5:$J$304,MATCH(B409,Produtos!$A$5:$A$304,0)),"SKU não cadastrado"))</f>
        <v/>
      </c>
      <c r="D409" s="8" t="n"/>
      <c r="E409" s="8" t="n"/>
      <c r="F409" s="8" t="n"/>
      <c r="G409" s="9" t="n"/>
      <c r="H409" s="8" t="n"/>
    </row>
    <row r="410">
      <c r="A410" s="12" t="n"/>
      <c r="B410" s="8" t="n"/>
      <c r="C410" s="11" t="str">
        <f>IF(B410="","",IFERROR(INDEX(Produtos!$J$5:$J$304,MATCH(B410,Produtos!$A$5:$A$304,0)),"SKU não cadastrado"))</f>
        <v/>
      </c>
      <c r="D410" s="8" t="n"/>
      <c r="E410" s="8" t="n"/>
      <c r="F410" s="8" t="n"/>
      <c r="G410" s="9" t="n"/>
      <c r="H410" s="8" t="n"/>
    </row>
    <row r="411">
      <c r="A411" s="12" t="n"/>
      <c r="B411" s="8" t="n"/>
      <c r="C411" s="11" t="str">
        <f>IF(B411="","",IFERROR(INDEX(Produtos!$J$5:$J$304,MATCH(B411,Produtos!$A$5:$A$304,0)),"SKU não cadastrado"))</f>
        <v/>
      </c>
      <c r="D411" s="8" t="n"/>
      <c r="E411" s="8" t="n"/>
      <c r="F411" s="8" t="n"/>
      <c r="G411" s="9" t="n"/>
      <c r="H411" s="8" t="n"/>
    </row>
    <row r="412">
      <c r="A412" s="12" t="n"/>
      <c r="B412" s="8" t="n"/>
      <c r="C412" s="11" t="str">
        <f>IF(B412="","",IFERROR(INDEX(Produtos!$J$5:$J$304,MATCH(B412,Produtos!$A$5:$A$304,0)),"SKU não cadastrado"))</f>
        <v/>
      </c>
      <c r="D412" s="8" t="n"/>
      <c r="E412" s="8" t="n"/>
      <c r="F412" s="8" t="n"/>
      <c r="G412" s="9" t="n"/>
      <c r="H412" s="8" t="n"/>
    </row>
    <row r="413">
      <c r="A413" s="12" t="n"/>
      <c r="B413" s="8" t="n"/>
      <c r="C413" s="11" t="str">
        <f>IF(B413="","",IFERROR(INDEX(Produtos!$J$5:$J$304,MATCH(B413,Produtos!$A$5:$A$304,0)),"SKU não cadastrado"))</f>
        <v/>
      </c>
      <c r="D413" s="8" t="n"/>
      <c r="E413" s="8" t="n"/>
      <c r="F413" s="8" t="n"/>
      <c r="G413" s="9" t="n"/>
      <c r="H413" s="8" t="n"/>
    </row>
    <row r="414">
      <c r="A414" s="12" t="n"/>
      <c r="B414" s="8" t="n"/>
      <c r="C414" s="11" t="str">
        <f>IF(B414="","",IFERROR(INDEX(Produtos!$J$5:$J$304,MATCH(B414,Produtos!$A$5:$A$304,0)),"SKU não cadastrado"))</f>
        <v/>
      </c>
      <c r="D414" s="8" t="n"/>
      <c r="E414" s="8" t="n"/>
      <c r="F414" s="8" t="n"/>
      <c r="G414" s="9" t="n"/>
      <c r="H414" s="8" t="n"/>
    </row>
    <row r="415">
      <c r="A415" s="12" t="n"/>
      <c r="B415" s="8" t="n"/>
      <c r="C415" s="11" t="str">
        <f>IF(B415="","",IFERROR(INDEX(Produtos!$J$5:$J$304,MATCH(B415,Produtos!$A$5:$A$304,0)),"SKU não cadastrado"))</f>
        <v/>
      </c>
      <c r="D415" s="8" t="n"/>
      <c r="E415" s="8" t="n"/>
      <c r="F415" s="8" t="n"/>
      <c r="G415" s="9" t="n"/>
      <c r="H415" s="8" t="n"/>
    </row>
    <row r="416">
      <c r="A416" s="12" t="n"/>
      <c r="B416" s="8" t="n"/>
      <c r="C416" s="11" t="str">
        <f>IF(B416="","",IFERROR(INDEX(Produtos!$J$5:$J$304,MATCH(B416,Produtos!$A$5:$A$304,0)),"SKU não cadastrado"))</f>
        <v/>
      </c>
      <c r="D416" s="8" t="n"/>
      <c r="E416" s="8" t="n"/>
      <c r="F416" s="8" t="n"/>
      <c r="G416" s="9" t="n"/>
      <c r="H416" s="8" t="n"/>
    </row>
    <row r="417">
      <c r="A417" s="12" t="n"/>
      <c r="B417" s="8" t="n"/>
      <c r="C417" s="11" t="str">
        <f>IF(B417="","",IFERROR(INDEX(Produtos!$J$5:$J$304,MATCH(B417,Produtos!$A$5:$A$304,0)),"SKU não cadastrado"))</f>
        <v/>
      </c>
      <c r="D417" s="8" t="n"/>
      <c r="E417" s="8" t="n"/>
      <c r="F417" s="8" t="n"/>
      <c r="G417" s="9" t="n"/>
      <c r="H417" s="8" t="n"/>
    </row>
    <row r="418">
      <c r="A418" s="12" t="n"/>
      <c r="B418" s="8" t="n"/>
      <c r="C418" s="11" t="str">
        <f>IF(B418="","",IFERROR(INDEX(Produtos!$J$5:$J$304,MATCH(B418,Produtos!$A$5:$A$304,0)),"SKU não cadastrado"))</f>
        <v/>
      </c>
      <c r="D418" s="8" t="n"/>
      <c r="E418" s="8" t="n"/>
      <c r="F418" s="8" t="n"/>
      <c r="G418" s="9" t="n"/>
      <c r="H418" s="8" t="n"/>
    </row>
    <row r="419">
      <c r="A419" s="12" t="n"/>
      <c r="B419" s="8" t="n"/>
      <c r="C419" s="11" t="str">
        <f>IF(B419="","",IFERROR(INDEX(Produtos!$J$5:$J$304,MATCH(B419,Produtos!$A$5:$A$304,0)),"SKU não cadastrado"))</f>
        <v/>
      </c>
      <c r="D419" s="8" t="n"/>
      <c r="E419" s="8" t="n"/>
      <c r="F419" s="8" t="n"/>
      <c r="G419" s="9" t="n"/>
      <c r="H419" s="8" t="n"/>
    </row>
    <row r="420">
      <c r="A420" s="12" t="n"/>
      <c r="B420" s="8" t="n"/>
      <c r="C420" s="11" t="str">
        <f>IF(B420="","",IFERROR(INDEX(Produtos!$J$5:$J$304,MATCH(B420,Produtos!$A$5:$A$304,0)),"SKU não cadastrado"))</f>
        <v/>
      </c>
      <c r="D420" s="8" t="n"/>
      <c r="E420" s="8" t="n"/>
      <c r="F420" s="8" t="n"/>
      <c r="G420" s="9" t="n"/>
      <c r="H420" s="8" t="n"/>
    </row>
    <row r="421">
      <c r="A421" s="12" t="n"/>
      <c r="B421" s="8" t="n"/>
      <c r="C421" s="11" t="str">
        <f>IF(B421="","",IFERROR(INDEX(Produtos!$J$5:$J$304,MATCH(B421,Produtos!$A$5:$A$304,0)),"SKU não cadastrado"))</f>
        <v/>
      </c>
      <c r="D421" s="8" t="n"/>
      <c r="E421" s="8" t="n"/>
      <c r="F421" s="8" t="n"/>
      <c r="G421" s="9" t="n"/>
      <c r="H421" s="8" t="n"/>
    </row>
    <row r="422">
      <c r="A422" s="12" t="n"/>
      <c r="B422" s="8" t="n"/>
      <c r="C422" s="11" t="str">
        <f>IF(B422="","",IFERROR(INDEX(Produtos!$J$5:$J$304,MATCH(B422,Produtos!$A$5:$A$304,0)),"SKU não cadastrado"))</f>
        <v/>
      </c>
      <c r="D422" s="8" t="n"/>
      <c r="E422" s="8" t="n"/>
      <c r="F422" s="8" t="n"/>
      <c r="G422" s="9" t="n"/>
      <c r="H422" s="8" t="n"/>
    </row>
    <row r="423">
      <c r="A423" s="12" t="n"/>
      <c r="B423" s="8" t="n"/>
      <c r="C423" s="11" t="str">
        <f>IF(B423="","",IFERROR(INDEX(Produtos!$J$5:$J$304,MATCH(B423,Produtos!$A$5:$A$304,0)),"SKU não cadastrado"))</f>
        <v/>
      </c>
      <c r="D423" s="8" t="n"/>
      <c r="E423" s="8" t="n"/>
      <c r="F423" s="8" t="n"/>
      <c r="G423" s="9" t="n"/>
      <c r="H423" s="8" t="n"/>
    </row>
    <row r="424">
      <c r="A424" s="12" t="n"/>
      <c r="B424" s="8" t="n"/>
      <c r="C424" s="11" t="str">
        <f>IF(B424="","",IFERROR(INDEX(Produtos!$J$5:$J$304,MATCH(B424,Produtos!$A$5:$A$304,0)),"SKU não cadastrado"))</f>
        <v/>
      </c>
      <c r="D424" s="8" t="n"/>
      <c r="E424" s="8" t="n"/>
      <c r="F424" s="8" t="n"/>
      <c r="G424" s="9" t="n"/>
      <c r="H424" s="8" t="n"/>
    </row>
    <row r="425">
      <c r="A425" s="12" t="n"/>
      <c r="B425" s="8" t="n"/>
      <c r="C425" s="11" t="str">
        <f>IF(B425="","",IFERROR(INDEX(Produtos!$J$5:$J$304,MATCH(B425,Produtos!$A$5:$A$304,0)),"SKU não cadastrado"))</f>
        <v/>
      </c>
      <c r="D425" s="8" t="n"/>
      <c r="E425" s="8" t="n"/>
      <c r="F425" s="8" t="n"/>
      <c r="G425" s="9" t="n"/>
      <c r="H425" s="8" t="n"/>
    </row>
    <row r="426">
      <c r="A426" s="12" t="n"/>
      <c r="B426" s="8" t="n"/>
      <c r="C426" s="11" t="str">
        <f>IF(B426="","",IFERROR(INDEX(Produtos!$J$5:$J$304,MATCH(B426,Produtos!$A$5:$A$304,0)),"SKU não cadastrado"))</f>
        <v/>
      </c>
      <c r="D426" s="8" t="n"/>
      <c r="E426" s="8" t="n"/>
      <c r="F426" s="8" t="n"/>
      <c r="G426" s="9" t="n"/>
      <c r="H426" s="8" t="n"/>
    </row>
    <row r="427">
      <c r="A427" s="12" t="n"/>
      <c r="B427" s="8" t="n"/>
      <c r="C427" s="11" t="str">
        <f>IF(B427="","",IFERROR(INDEX(Produtos!$J$5:$J$304,MATCH(B427,Produtos!$A$5:$A$304,0)),"SKU não cadastrado"))</f>
        <v/>
      </c>
      <c r="D427" s="8" t="n"/>
      <c r="E427" s="8" t="n"/>
      <c r="F427" s="8" t="n"/>
      <c r="G427" s="9" t="n"/>
      <c r="H427" s="8" t="n"/>
    </row>
    <row r="428">
      <c r="A428" s="12" t="n"/>
      <c r="B428" s="8" t="n"/>
      <c r="C428" s="11" t="str">
        <f>IF(B428="","",IFERROR(INDEX(Produtos!$J$5:$J$304,MATCH(B428,Produtos!$A$5:$A$304,0)),"SKU não cadastrado"))</f>
        <v/>
      </c>
      <c r="D428" s="8" t="n"/>
      <c r="E428" s="8" t="n"/>
      <c r="F428" s="8" t="n"/>
      <c r="G428" s="9" t="n"/>
      <c r="H428" s="8" t="n"/>
    </row>
    <row r="429">
      <c r="A429" s="12" t="n"/>
      <c r="B429" s="8" t="n"/>
      <c r="C429" s="11" t="str">
        <f>IF(B429="","",IFERROR(INDEX(Produtos!$J$5:$J$304,MATCH(B429,Produtos!$A$5:$A$304,0)),"SKU não cadastrado"))</f>
        <v/>
      </c>
      <c r="D429" s="8" t="n"/>
      <c r="E429" s="8" t="n"/>
      <c r="F429" s="8" t="n"/>
      <c r="G429" s="9" t="n"/>
      <c r="H429" s="8" t="n"/>
    </row>
    <row r="430">
      <c r="A430" s="12" t="n"/>
      <c r="B430" s="8" t="n"/>
      <c r="C430" s="11" t="str">
        <f>IF(B430="","",IFERROR(INDEX(Produtos!$J$5:$J$304,MATCH(B430,Produtos!$A$5:$A$304,0)),"SKU não cadastrado"))</f>
        <v/>
      </c>
      <c r="D430" s="8" t="n"/>
      <c r="E430" s="8" t="n"/>
      <c r="F430" s="8" t="n"/>
      <c r="G430" s="9" t="n"/>
      <c r="H430" s="8" t="n"/>
    </row>
    <row r="431">
      <c r="A431" s="12" t="n"/>
      <c r="B431" s="8" t="n"/>
      <c r="C431" s="11" t="str">
        <f>IF(B431="","",IFERROR(INDEX(Produtos!$J$5:$J$304,MATCH(B431,Produtos!$A$5:$A$304,0)),"SKU não cadastrado"))</f>
        <v/>
      </c>
      <c r="D431" s="8" t="n"/>
      <c r="E431" s="8" t="n"/>
      <c r="F431" s="8" t="n"/>
      <c r="G431" s="9" t="n"/>
      <c r="H431" s="8" t="n"/>
    </row>
    <row r="432">
      <c r="A432" s="12" t="n"/>
      <c r="B432" s="8" t="n"/>
      <c r="C432" s="11" t="str">
        <f>IF(B432="","",IFERROR(INDEX(Produtos!$J$5:$J$304,MATCH(B432,Produtos!$A$5:$A$304,0)),"SKU não cadastrado"))</f>
        <v/>
      </c>
      <c r="D432" s="8" t="n"/>
      <c r="E432" s="8" t="n"/>
      <c r="F432" s="8" t="n"/>
      <c r="G432" s="9" t="n"/>
      <c r="H432" s="8" t="n"/>
    </row>
    <row r="433">
      <c r="A433" s="12" t="n"/>
      <c r="B433" s="8" t="n"/>
      <c r="C433" s="11" t="str">
        <f>IF(B433="","",IFERROR(INDEX(Produtos!$J$5:$J$304,MATCH(B433,Produtos!$A$5:$A$304,0)),"SKU não cadastrado"))</f>
        <v/>
      </c>
      <c r="D433" s="8" t="n"/>
      <c r="E433" s="8" t="n"/>
      <c r="F433" s="8" t="n"/>
      <c r="G433" s="9" t="n"/>
      <c r="H433" s="8" t="n"/>
    </row>
    <row r="434">
      <c r="A434" s="12" t="n"/>
      <c r="B434" s="8" t="n"/>
      <c r="C434" s="11" t="str">
        <f>IF(B434="","",IFERROR(INDEX(Produtos!$J$5:$J$304,MATCH(B434,Produtos!$A$5:$A$304,0)),"SKU não cadastrado"))</f>
        <v/>
      </c>
      <c r="D434" s="8" t="n"/>
      <c r="E434" s="8" t="n"/>
      <c r="F434" s="8" t="n"/>
      <c r="G434" s="9" t="n"/>
      <c r="H434" s="8" t="n"/>
    </row>
    <row r="435">
      <c r="A435" s="12" t="n"/>
      <c r="B435" s="8" t="n"/>
      <c r="C435" s="11" t="str">
        <f>IF(B435="","",IFERROR(INDEX(Produtos!$J$5:$J$304,MATCH(B435,Produtos!$A$5:$A$304,0)),"SKU não cadastrado"))</f>
        <v/>
      </c>
      <c r="D435" s="8" t="n"/>
      <c r="E435" s="8" t="n"/>
      <c r="F435" s="8" t="n"/>
      <c r="G435" s="9" t="n"/>
      <c r="H435" s="8" t="n"/>
    </row>
    <row r="436">
      <c r="A436" s="12" t="n"/>
      <c r="B436" s="8" t="n"/>
      <c r="C436" s="11" t="str">
        <f>IF(B436="","",IFERROR(INDEX(Produtos!$J$5:$J$304,MATCH(B436,Produtos!$A$5:$A$304,0)),"SKU não cadastrado"))</f>
        <v/>
      </c>
      <c r="D436" s="8" t="n"/>
      <c r="E436" s="8" t="n"/>
      <c r="F436" s="8" t="n"/>
      <c r="G436" s="9" t="n"/>
      <c r="H436" s="8" t="n"/>
    </row>
    <row r="437">
      <c r="A437" s="12" t="n"/>
      <c r="B437" s="8" t="n"/>
      <c r="C437" s="11" t="str">
        <f>IF(B437="","",IFERROR(INDEX(Produtos!$J$5:$J$304,MATCH(B437,Produtos!$A$5:$A$304,0)),"SKU não cadastrado"))</f>
        <v/>
      </c>
      <c r="D437" s="8" t="n"/>
      <c r="E437" s="8" t="n"/>
      <c r="F437" s="8" t="n"/>
      <c r="G437" s="9" t="n"/>
      <c r="H437" s="8" t="n"/>
    </row>
    <row r="438">
      <c r="A438" s="12" t="n"/>
      <c r="B438" s="8" t="n"/>
      <c r="C438" s="11" t="str">
        <f>IF(B438="","",IFERROR(INDEX(Produtos!$J$5:$J$304,MATCH(B438,Produtos!$A$5:$A$304,0)),"SKU não cadastrado"))</f>
        <v/>
      </c>
      <c r="D438" s="8" t="n"/>
      <c r="E438" s="8" t="n"/>
      <c r="F438" s="8" t="n"/>
      <c r="G438" s="9" t="n"/>
      <c r="H438" s="8" t="n"/>
    </row>
    <row r="439">
      <c r="A439" s="12" t="n"/>
      <c r="B439" s="8" t="n"/>
      <c r="C439" s="11" t="str">
        <f>IF(B439="","",IFERROR(INDEX(Produtos!$J$5:$J$304,MATCH(B439,Produtos!$A$5:$A$304,0)),"SKU não cadastrado"))</f>
        <v/>
      </c>
      <c r="D439" s="8" t="n"/>
      <c r="E439" s="8" t="n"/>
      <c r="F439" s="8" t="n"/>
      <c r="G439" s="9" t="n"/>
      <c r="H439" s="8" t="n"/>
    </row>
    <row r="440">
      <c r="A440" s="12" t="n"/>
      <c r="B440" s="8" t="n"/>
      <c r="C440" s="11" t="str">
        <f>IF(B440="","",IFERROR(INDEX(Produtos!$J$5:$J$304,MATCH(B440,Produtos!$A$5:$A$304,0)),"SKU não cadastrado"))</f>
        <v/>
      </c>
      <c r="D440" s="8" t="n"/>
      <c r="E440" s="8" t="n"/>
      <c r="F440" s="8" t="n"/>
      <c r="G440" s="9" t="n"/>
      <c r="H440" s="8" t="n"/>
    </row>
    <row r="441">
      <c r="A441" s="12" t="n"/>
      <c r="B441" s="8" t="n"/>
      <c r="C441" s="11" t="str">
        <f>IF(B441="","",IFERROR(INDEX(Produtos!$J$5:$J$304,MATCH(B441,Produtos!$A$5:$A$304,0)),"SKU não cadastrado"))</f>
        <v/>
      </c>
      <c r="D441" s="8" t="n"/>
      <c r="E441" s="8" t="n"/>
      <c r="F441" s="8" t="n"/>
      <c r="G441" s="9" t="n"/>
      <c r="H441" s="8" t="n"/>
    </row>
    <row r="442">
      <c r="A442" s="12" t="n"/>
      <c r="B442" s="8" t="n"/>
      <c r="C442" s="11" t="str">
        <f>IF(B442="","",IFERROR(INDEX(Produtos!$J$5:$J$304,MATCH(B442,Produtos!$A$5:$A$304,0)),"SKU não cadastrado"))</f>
        <v/>
      </c>
      <c r="D442" s="8" t="n"/>
      <c r="E442" s="8" t="n"/>
      <c r="F442" s="8" t="n"/>
      <c r="G442" s="9" t="n"/>
      <c r="H442" s="8" t="n"/>
    </row>
    <row r="443">
      <c r="A443" s="12" t="n"/>
      <c r="B443" s="8" t="n"/>
      <c r="C443" s="11" t="str">
        <f>IF(B443="","",IFERROR(INDEX(Produtos!$J$5:$J$304,MATCH(B443,Produtos!$A$5:$A$304,0)),"SKU não cadastrado"))</f>
        <v/>
      </c>
      <c r="D443" s="8" t="n"/>
      <c r="E443" s="8" t="n"/>
      <c r="F443" s="8" t="n"/>
      <c r="G443" s="9" t="n"/>
      <c r="H443" s="8" t="n"/>
    </row>
    <row r="444">
      <c r="A444" s="12" t="n"/>
      <c r="B444" s="8" t="n"/>
      <c r="C444" s="11" t="str">
        <f>IF(B444="","",IFERROR(INDEX(Produtos!$J$5:$J$304,MATCH(B444,Produtos!$A$5:$A$304,0)),"SKU não cadastrado"))</f>
        <v/>
      </c>
      <c r="D444" s="8" t="n"/>
      <c r="E444" s="8" t="n"/>
      <c r="F444" s="8" t="n"/>
      <c r="G444" s="9" t="n"/>
      <c r="H444" s="8" t="n"/>
    </row>
    <row r="445">
      <c r="A445" s="12" t="n"/>
      <c r="B445" s="8" t="n"/>
      <c r="C445" s="11" t="str">
        <f>IF(B445="","",IFERROR(INDEX(Produtos!$J$5:$J$304,MATCH(B445,Produtos!$A$5:$A$304,0)),"SKU não cadastrado"))</f>
        <v/>
      </c>
      <c r="D445" s="8" t="n"/>
      <c r="E445" s="8" t="n"/>
      <c r="F445" s="8" t="n"/>
      <c r="G445" s="9" t="n"/>
      <c r="H445" s="8" t="n"/>
    </row>
    <row r="446">
      <c r="A446" s="12" t="n"/>
      <c r="B446" s="8" t="n"/>
      <c r="C446" s="11" t="str">
        <f>IF(B446="","",IFERROR(INDEX(Produtos!$J$5:$J$304,MATCH(B446,Produtos!$A$5:$A$304,0)),"SKU não cadastrado"))</f>
        <v/>
      </c>
      <c r="D446" s="8" t="n"/>
      <c r="E446" s="8" t="n"/>
      <c r="F446" s="8" t="n"/>
      <c r="G446" s="9" t="n"/>
      <c r="H446" s="8" t="n"/>
    </row>
    <row r="447">
      <c r="A447" s="12" t="n"/>
      <c r="B447" s="8" t="n"/>
      <c r="C447" s="11" t="str">
        <f>IF(B447="","",IFERROR(INDEX(Produtos!$J$5:$J$304,MATCH(B447,Produtos!$A$5:$A$304,0)),"SKU não cadastrado"))</f>
        <v/>
      </c>
      <c r="D447" s="8" t="n"/>
      <c r="E447" s="8" t="n"/>
      <c r="F447" s="8" t="n"/>
      <c r="G447" s="9" t="n"/>
      <c r="H447" s="8" t="n"/>
    </row>
    <row r="448">
      <c r="A448" s="12" t="n"/>
      <c r="B448" s="8" t="n"/>
      <c r="C448" s="11" t="str">
        <f>IF(B448="","",IFERROR(INDEX(Produtos!$J$5:$J$304,MATCH(B448,Produtos!$A$5:$A$304,0)),"SKU não cadastrado"))</f>
        <v/>
      </c>
      <c r="D448" s="8" t="n"/>
      <c r="E448" s="8" t="n"/>
      <c r="F448" s="8" t="n"/>
      <c r="G448" s="9" t="n"/>
      <c r="H448" s="8" t="n"/>
    </row>
    <row r="449">
      <c r="A449" s="12" t="n"/>
      <c r="B449" s="8" t="n"/>
      <c r="C449" s="11" t="str">
        <f>IF(B449="","",IFERROR(INDEX(Produtos!$J$5:$J$304,MATCH(B449,Produtos!$A$5:$A$304,0)),"SKU não cadastrado"))</f>
        <v/>
      </c>
      <c r="D449" s="8" t="n"/>
      <c r="E449" s="8" t="n"/>
      <c r="F449" s="8" t="n"/>
      <c r="G449" s="9" t="n"/>
      <c r="H449" s="8" t="n"/>
    </row>
    <row r="450">
      <c r="A450" s="12" t="n"/>
      <c r="B450" s="8" t="n"/>
      <c r="C450" s="11" t="str">
        <f>IF(B450="","",IFERROR(INDEX(Produtos!$J$5:$J$304,MATCH(B450,Produtos!$A$5:$A$304,0)),"SKU não cadastrado"))</f>
        <v/>
      </c>
      <c r="D450" s="8" t="n"/>
      <c r="E450" s="8" t="n"/>
      <c r="F450" s="8" t="n"/>
      <c r="G450" s="9" t="n"/>
      <c r="H450" s="8" t="n"/>
    </row>
    <row r="451">
      <c r="A451" s="12" t="n"/>
      <c r="B451" s="8" t="n"/>
      <c r="C451" s="11" t="str">
        <f>IF(B451="","",IFERROR(INDEX(Produtos!$J$5:$J$304,MATCH(B451,Produtos!$A$5:$A$304,0)),"SKU não cadastrado"))</f>
        <v/>
      </c>
      <c r="D451" s="8" t="n"/>
      <c r="E451" s="8" t="n"/>
      <c r="F451" s="8" t="n"/>
      <c r="G451" s="9" t="n"/>
      <c r="H451" s="8" t="n"/>
    </row>
    <row r="452">
      <c r="A452" s="12" t="n"/>
      <c r="B452" s="8" t="n"/>
      <c r="C452" s="11" t="str">
        <f>IF(B452="","",IFERROR(INDEX(Produtos!$J$5:$J$304,MATCH(B452,Produtos!$A$5:$A$304,0)),"SKU não cadastrado"))</f>
        <v/>
      </c>
      <c r="D452" s="8" t="n"/>
      <c r="E452" s="8" t="n"/>
      <c r="F452" s="8" t="n"/>
      <c r="G452" s="9" t="n"/>
      <c r="H452" s="8" t="n"/>
    </row>
    <row r="453">
      <c r="A453" s="12" t="n"/>
      <c r="B453" s="8" t="n"/>
      <c r="C453" s="11" t="str">
        <f>IF(B453="","",IFERROR(INDEX(Produtos!$J$5:$J$304,MATCH(B453,Produtos!$A$5:$A$304,0)),"SKU não cadastrado"))</f>
        <v/>
      </c>
      <c r="D453" s="8" t="n"/>
      <c r="E453" s="8" t="n"/>
      <c r="F453" s="8" t="n"/>
      <c r="G453" s="9" t="n"/>
      <c r="H453" s="8" t="n"/>
    </row>
    <row r="454">
      <c r="A454" s="12" t="n"/>
      <c r="B454" s="8" t="n"/>
      <c r="C454" s="11" t="str">
        <f>IF(B454="","",IFERROR(INDEX(Produtos!$J$5:$J$304,MATCH(B454,Produtos!$A$5:$A$304,0)),"SKU não cadastrado"))</f>
        <v/>
      </c>
      <c r="D454" s="8" t="n"/>
      <c r="E454" s="8" t="n"/>
      <c r="F454" s="8" t="n"/>
      <c r="G454" s="9" t="n"/>
      <c r="H454" s="8" t="n"/>
    </row>
    <row r="455">
      <c r="A455" s="12" t="n"/>
      <c r="B455" s="8" t="n"/>
      <c r="C455" s="11" t="str">
        <f>IF(B455="","",IFERROR(INDEX(Produtos!$J$5:$J$304,MATCH(B455,Produtos!$A$5:$A$304,0)),"SKU não cadastrado"))</f>
        <v/>
      </c>
      <c r="D455" s="8" t="n"/>
      <c r="E455" s="8" t="n"/>
      <c r="F455" s="8" t="n"/>
      <c r="G455" s="9" t="n"/>
      <c r="H455" s="8" t="n"/>
    </row>
    <row r="456">
      <c r="A456" s="12" t="n"/>
      <c r="B456" s="8" t="n"/>
      <c r="C456" s="11" t="str">
        <f>IF(B456="","",IFERROR(INDEX(Produtos!$J$5:$J$304,MATCH(B456,Produtos!$A$5:$A$304,0)),"SKU não cadastrado"))</f>
        <v/>
      </c>
      <c r="D456" s="8" t="n"/>
      <c r="E456" s="8" t="n"/>
      <c r="F456" s="8" t="n"/>
      <c r="G456" s="9" t="n"/>
      <c r="H456" s="8" t="n"/>
    </row>
    <row r="457">
      <c r="A457" s="12" t="n"/>
      <c r="B457" s="8" t="n"/>
      <c r="C457" s="11" t="str">
        <f>IF(B457="","",IFERROR(INDEX(Produtos!$J$5:$J$304,MATCH(B457,Produtos!$A$5:$A$304,0)),"SKU não cadastrado"))</f>
        <v/>
      </c>
      <c r="D457" s="8" t="n"/>
      <c r="E457" s="8" t="n"/>
      <c r="F457" s="8" t="n"/>
      <c r="G457" s="9" t="n"/>
      <c r="H457" s="8" t="n"/>
    </row>
    <row r="458">
      <c r="A458" s="12" t="n"/>
      <c r="B458" s="8" t="n"/>
      <c r="C458" s="11" t="str">
        <f>IF(B458="","",IFERROR(INDEX(Produtos!$J$5:$J$304,MATCH(B458,Produtos!$A$5:$A$304,0)),"SKU não cadastrado"))</f>
        <v/>
      </c>
      <c r="D458" s="8" t="n"/>
      <c r="E458" s="8" t="n"/>
      <c r="F458" s="8" t="n"/>
      <c r="G458" s="9" t="n"/>
      <c r="H458" s="8" t="n"/>
    </row>
    <row r="459">
      <c r="A459" s="12" t="n"/>
      <c r="B459" s="8" t="n"/>
      <c r="C459" s="11" t="str">
        <f>IF(B459="","",IFERROR(INDEX(Produtos!$J$5:$J$304,MATCH(B459,Produtos!$A$5:$A$304,0)),"SKU não cadastrado"))</f>
        <v/>
      </c>
      <c r="D459" s="8" t="n"/>
      <c r="E459" s="8" t="n"/>
      <c r="F459" s="8" t="n"/>
      <c r="G459" s="9" t="n"/>
      <c r="H459" s="8" t="n"/>
    </row>
    <row r="460">
      <c r="A460" s="12" t="n"/>
      <c r="B460" s="8" t="n"/>
      <c r="C460" s="11" t="str">
        <f>IF(B460="","",IFERROR(INDEX(Produtos!$J$5:$J$304,MATCH(B460,Produtos!$A$5:$A$304,0)),"SKU não cadastrado"))</f>
        <v/>
      </c>
      <c r="D460" s="8" t="n"/>
      <c r="E460" s="8" t="n"/>
      <c r="F460" s="8" t="n"/>
      <c r="G460" s="9" t="n"/>
      <c r="H460" s="8" t="n"/>
    </row>
    <row r="461">
      <c r="A461" s="12" t="n"/>
      <c r="B461" s="8" t="n"/>
      <c r="C461" s="11" t="str">
        <f>IF(B461="","",IFERROR(INDEX(Produtos!$J$5:$J$304,MATCH(B461,Produtos!$A$5:$A$304,0)),"SKU não cadastrado"))</f>
        <v/>
      </c>
      <c r="D461" s="8" t="n"/>
      <c r="E461" s="8" t="n"/>
      <c r="F461" s="8" t="n"/>
      <c r="G461" s="9" t="n"/>
      <c r="H461" s="8" t="n"/>
    </row>
    <row r="462">
      <c r="A462" s="12" t="n"/>
      <c r="B462" s="8" t="n"/>
      <c r="C462" s="11" t="str">
        <f>IF(B462="","",IFERROR(INDEX(Produtos!$J$5:$J$304,MATCH(B462,Produtos!$A$5:$A$304,0)),"SKU não cadastrado"))</f>
        <v/>
      </c>
      <c r="D462" s="8" t="n"/>
      <c r="E462" s="8" t="n"/>
      <c r="F462" s="8" t="n"/>
      <c r="G462" s="9" t="n"/>
      <c r="H462" s="8" t="n"/>
    </row>
    <row r="463">
      <c r="A463" s="12" t="n"/>
      <c r="B463" s="8" t="n"/>
      <c r="C463" s="11" t="str">
        <f>IF(B463="","",IFERROR(INDEX(Produtos!$J$5:$J$304,MATCH(B463,Produtos!$A$5:$A$304,0)),"SKU não cadastrado"))</f>
        <v/>
      </c>
      <c r="D463" s="8" t="n"/>
      <c r="E463" s="8" t="n"/>
      <c r="F463" s="8" t="n"/>
      <c r="G463" s="9" t="n"/>
      <c r="H463" s="8" t="n"/>
    </row>
    <row r="464">
      <c r="A464" s="12" t="n"/>
      <c r="B464" s="8" t="n"/>
      <c r="C464" s="11" t="str">
        <f>IF(B464="","",IFERROR(INDEX(Produtos!$J$5:$J$304,MATCH(B464,Produtos!$A$5:$A$304,0)),"SKU não cadastrado"))</f>
        <v/>
      </c>
      <c r="D464" s="8" t="n"/>
      <c r="E464" s="8" t="n"/>
      <c r="F464" s="8" t="n"/>
      <c r="G464" s="9" t="n"/>
      <c r="H464" s="8" t="n"/>
    </row>
    <row r="465">
      <c r="A465" s="12" t="n"/>
      <c r="B465" s="8" t="n"/>
      <c r="C465" s="11" t="str">
        <f>IF(B465="","",IFERROR(INDEX(Produtos!$J$5:$J$304,MATCH(B465,Produtos!$A$5:$A$304,0)),"SKU não cadastrado"))</f>
        <v/>
      </c>
      <c r="D465" s="8" t="n"/>
      <c r="E465" s="8" t="n"/>
      <c r="F465" s="8" t="n"/>
      <c r="G465" s="9" t="n"/>
      <c r="H465" s="8" t="n"/>
    </row>
    <row r="466">
      <c r="A466" s="12" t="n"/>
      <c r="B466" s="8" t="n"/>
      <c r="C466" s="11" t="str">
        <f>IF(B466="","",IFERROR(INDEX(Produtos!$J$5:$J$304,MATCH(B466,Produtos!$A$5:$A$304,0)),"SKU não cadastrado"))</f>
        <v/>
      </c>
      <c r="D466" s="8" t="n"/>
      <c r="E466" s="8" t="n"/>
      <c r="F466" s="8" t="n"/>
      <c r="G466" s="9" t="n"/>
      <c r="H466" s="8" t="n"/>
    </row>
    <row r="467">
      <c r="A467" s="12" t="n"/>
      <c r="B467" s="8" t="n"/>
      <c r="C467" s="11" t="str">
        <f>IF(B467="","",IFERROR(INDEX(Produtos!$J$5:$J$304,MATCH(B467,Produtos!$A$5:$A$304,0)),"SKU não cadastrado"))</f>
        <v/>
      </c>
      <c r="D467" s="8" t="n"/>
      <c r="E467" s="8" t="n"/>
      <c r="F467" s="8" t="n"/>
      <c r="G467" s="9" t="n"/>
      <c r="H467" s="8" t="n"/>
    </row>
    <row r="468">
      <c r="A468" s="12" t="n"/>
      <c r="B468" s="8" t="n"/>
      <c r="C468" s="11" t="str">
        <f>IF(B468="","",IFERROR(INDEX(Produtos!$J$5:$J$304,MATCH(B468,Produtos!$A$5:$A$304,0)),"SKU não cadastrado"))</f>
        <v/>
      </c>
      <c r="D468" s="8" t="n"/>
      <c r="E468" s="8" t="n"/>
      <c r="F468" s="8" t="n"/>
      <c r="G468" s="9" t="n"/>
      <c r="H468" s="8" t="n"/>
    </row>
    <row r="469">
      <c r="A469" s="12" t="n"/>
      <c r="B469" s="8" t="n"/>
      <c r="C469" s="11" t="str">
        <f>IF(B469="","",IFERROR(INDEX(Produtos!$J$5:$J$304,MATCH(B469,Produtos!$A$5:$A$304,0)),"SKU não cadastrado"))</f>
        <v/>
      </c>
      <c r="D469" s="8" t="n"/>
      <c r="E469" s="8" t="n"/>
      <c r="F469" s="8" t="n"/>
      <c r="G469" s="9" t="n"/>
      <c r="H469" s="8" t="n"/>
    </row>
    <row r="470">
      <c r="A470" s="12" t="n"/>
      <c r="B470" s="8" t="n"/>
      <c r="C470" s="11" t="str">
        <f>IF(B470="","",IFERROR(INDEX(Produtos!$J$5:$J$304,MATCH(B470,Produtos!$A$5:$A$304,0)),"SKU não cadastrado"))</f>
        <v/>
      </c>
      <c r="D470" s="8" t="n"/>
      <c r="E470" s="8" t="n"/>
      <c r="F470" s="8" t="n"/>
      <c r="G470" s="9" t="n"/>
      <c r="H470" s="8" t="n"/>
    </row>
    <row r="471">
      <c r="A471" s="12" t="n"/>
      <c r="B471" s="8" t="n"/>
      <c r="C471" s="11" t="str">
        <f>IF(B471="","",IFERROR(INDEX(Produtos!$J$5:$J$304,MATCH(B471,Produtos!$A$5:$A$304,0)),"SKU não cadastrado"))</f>
        <v/>
      </c>
      <c r="D471" s="8" t="n"/>
      <c r="E471" s="8" t="n"/>
      <c r="F471" s="8" t="n"/>
      <c r="G471" s="9" t="n"/>
      <c r="H471" s="8" t="n"/>
    </row>
    <row r="472">
      <c r="A472" s="12" t="n"/>
      <c r="B472" s="8" t="n"/>
      <c r="C472" s="11" t="str">
        <f>IF(B472="","",IFERROR(INDEX(Produtos!$J$5:$J$304,MATCH(B472,Produtos!$A$5:$A$304,0)),"SKU não cadastrado"))</f>
        <v/>
      </c>
      <c r="D472" s="8" t="n"/>
      <c r="E472" s="8" t="n"/>
      <c r="F472" s="8" t="n"/>
      <c r="G472" s="9" t="n"/>
      <c r="H472" s="8" t="n"/>
    </row>
    <row r="473">
      <c r="A473" s="12" t="n"/>
      <c r="B473" s="8" t="n"/>
      <c r="C473" s="11" t="str">
        <f>IF(B473="","",IFERROR(INDEX(Produtos!$J$5:$J$304,MATCH(B473,Produtos!$A$5:$A$304,0)),"SKU não cadastrado"))</f>
        <v/>
      </c>
      <c r="D473" s="8" t="n"/>
      <c r="E473" s="8" t="n"/>
      <c r="F473" s="8" t="n"/>
      <c r="G473" s="9" t="n"/>
      <c r="H473" s="8" t="n"/>
    </row>
    <row r="474">
      <c r="A474" s="12" t="n"/>
      <c r="B474" s="8" t="n"/>
      <c r="C474" s="11" t="str">
        <f>IF(B474="","",IFERROR(INDEX(Produtos!$J$5:$J$304,MATCH(B474,Produtos!$A$5:$A$304,0)),"SKU não cadastrado"))</f>
        <v/>
      </c>
      <c r="D474" s="8" t="n"/>
      <c r="E474" s="8" t="n"/>
      <c r="F474" s="8" t="n"/>
      <c r="G474" s="9" t="n"/>
      <c r="H474" s="8" t="n"/>
    </row>
    <row r="475">
      <c r="A475" s="12" t="n"/>
      <c r="B475" s="8" t="n"/>
      <c r="C475" s="11" t="str">
        <f>IF(B475="","",IFERROR(INDEX(Produtos!$J$5:$J$304,MATCH(B475,Produtos!$A$5:$A$304,0)),"SKU não cadastrado"))</f>
        <v/>
      </c>
      <c r="D475" s="8" t="n"/>
      <c r="E475" s="8" t="n"/>
      <c r="F475" s="8" t="n"/>
      <c r="G475" s="9" t="n"/>
      <c r="H475" s="8" t="n"/>
    </row>
    <row r="476">
      <c r="A476" s="12" t="n"/>
      <c r="B476" s="8" t="n"/>
      <c r="C476" s="11" t="str">
        <f>IF(B476="","",IFERROR(INDEX(Produtos!$J$5:$J$304,MATCH(B476,Produtos!$A$5:$A$304,0)),"SKU não cadastrado"))</f>
        <v/>
      </c>
      <c r="D476" s="8" t="n"/>
      <c r="E476" s="8" t="n"/>
      <c r="F476" s="8" t="n"/>
      <c r="G476" s="9" t="n"/>
      <c r="H476" s="8" t="n"/>
    </row>
    <row r="477">
      <c r="A477" s="12" t="n"/>
      <c r="B477" s="8" t="n"/>
      <c r="C477" s="11" t="str">
        <f>IF(B477="","",IFERROR(INDEX(Produtos!$J$5:$J$304,MATCH(B477,Produtos!$A$5:$A$304,0)),"SKU não cadastrado"))</f>
        <v/>
      </c>
      <c r="D477" s="8" t="n"/>
      <c r="E477" s="8" t="n"/>
      <c r="F477" s="8" t="n"/>
      <c r="G477" s="9" t="n"/>
      <c r="H477" s="8" t="n"/>
    </row>
    <row r="478">
      <c r="A478" s="12" t="n"/>
      <c r="B478" s="8" t="n"/>
      <c r="C478" s="11" t="str">
        <f>IF(B478="","",IFERROR(INDEX(Produtos!$J$5:$J$304,MATCH(B478,Produtos!$A$5:$A$304,0)),"SKU não cadastrado"))</f>
        <v/>
      </c>
      <c r="D478" s="8" t="n"/>
      <c r="E478" s="8" t="n"/>
      <c r="F478" s="8" t="n"/>
      <c r="G478" s="9" t="n"/>
      <c r="H478" s="8" t="n"/>
    </row>
    <row r="479">
      <c r="A479" s="12" t="n"/>
      <c r="B479" s="8" t="n"/>
      <c r="C479" s="11" t="str">
        <f>IF(B479="","",IFERROR(INDEX(Produtos!$J$5:$J$304,MATCH(B479,Produtos!$A$5:$A$304,0)),"SKU não cadastrado"))</f>
        <v/>
      </c>
      <c r="D479" s="8" t="n"/>
      <c r="E479" s="8" t="n"/>
      <c r="F479" s="8" t="n"/>
      <c r="G479" s="9" t="n"/>
      <c r="H479" s="8" t="n"/>
    </row>
    <row r="480">
      <c r="A480" s="12" t="n"/>
      <c r="B480" s="8" t="n"/>
      <c r="C480" s="11" t="str">
        <f>IF(B480="","",IFERROR(INDEX(Produtos!$J$5:$J$304,MATCH(B480,Produtos!$A$5:$A$304,0)),"SKU não cadastrado"))</f>
        <v/>
      </c>
      <c r="D480" s="8" t="n"/>
      <c r="E480" s="8" t="n"/>
      <c r="F480" s="8" t="n"/>
      <c r="G480" s="9" t="n"/>
      <c r="H480" s="8" t="n"/>
    </row>
    <row r="481">
      <c r="A481" s="12" t="n"/>
      <c r="B481" s="8" t="n"/>
      <c r="C481" s="11" t="str">
        <f>IF(B481="","",IFERROR(INDEX(Produtos!$J$5:$J$304,MATCH(B481,Produtos!$A$5:$A$304,0)),"SKU não cadastrado"))</f>
        <v/>
      </c>
      <c r="D481" s="8" t="n"/>
      <c r="E481" s="8" t="n"/>
      <c r="F481" s="8" t="n"/>
      <c r="G481" s="9" t="n"/>
      <c r="H481" s="8" t="n"/>
    </row>
    <row r="482">
      <c r="A482" s="12" t="n"/>
      <c r="B482" s="8" t="n"/>
      <c r="C482" s="11" t="str">
        <f>IF(B482="","",IFERROR(INDEX(Produtos!$J$5:$J$304,MATCH(B482,Produtos!$A$5:$A$304,0)),"SKU não cadastrado"))</f>
        <v/>
      </c>
      <c r="D482" s="8" t="n"/>
      <c r="E482" s="8" t="n"/>
      <c r="F482" s="8" t="n"/>
      <c r="G482" s="9" t="n"/>
      <c r="H482" s="8" t="n"/>
    </row>
    <row r="483">
      <c r="A483" s="12" t="n"/>
      <c r="B483" s="8" t="n"/>
      <c r="C483" s="11" t="str">
        <f>IF(B483="","",IFERROR(INDEX(Produtos!$J$5:$J$304,MATCH(B483,Produtos!$A$5:$A$304,0)),"SKU não cadastrado"))</f>
        <v/>
      </c>
      <c r="D483" s="8" t="n"/>
      <c r="E483" s="8" t="n"/>
      <c r="F483" s="8" t="n"/>
      <c r="G483" s="9" t="n"/>
      <c r="H483" s="8" t="n"/>
    </row>
    <row r="484">
      <c r="A484" s="12" t="n"/>
      <c r="B484" s="8" t="n"/>
      <c r="C484" s="11" t="str">
        <f>IF(B484="","",IFERROR(INDEX(Produtos!$J$5:$J$304,MATCH(B484,Produtos!$A$5:$A$304,0)),"SKU não cadastrado"))</f>
        <v/>
      </c>
      <c r="D484" s="8" t="n"/>
      <c r="E484" s="8" t="n"/>
      <c r="F484" s="8" t="n"/>
      <c r="G484" s="9" t="n"/>
      <c r="H484" s="8" t="n"/>
    </row>
    <row r="485">
      <c r="A485" s="12" t="n"/>
      <c r="B485" s="8" t="n"/>
      <c r="C485" s="11" t="str">
        <f>IF(B485="","",IFERROR(INDEX(Produtos!$J$5:$J$304,MATCH(B485,Produtos!$A$5:$A$304,0)),"SKU não cadastrado"))</f>
        <v/>
      </c>
      <c r="D485" s="8" t="n"/>
      <c r="E485" s="8" t="n"/>
      <c r="F485" s="8" t="n"/>
      <c r="G485" s="9" t="n"/>
      <c r="H485" s="8" t="n"/>
    </row>
    <row r="486">
      <c r="A486" s="12" t="n"/>
      <c r="B486" s="8" t="n"/>
      <c r="C486" s="11" t="str">
        <f>IF(B486="","",IFERROR(INDEX(Produtos!$J$5:$J$304,MATCH(B486,Produtos!$A$5:$A$304,0)),"SKU não cadastrado"))</f>
        <v/>
      </c>
      <c r="D486" s="8" t="n"/>
      <c r="E486" s="8" t="n"/>
      <c r="F486" s="8" t="n"/>
      <c r="G486" s="9" t="n"/>
      <c r="H486" s="8" t="n"/>
    </row>
    <row r="487">
      <c r="A487" s="12" t="n"/>
      <c r="B487" s="8" t="n"/>
      <c r="C487" s="11" t="str">
        <f>IF(B487="","",IFERROR(INDEX(Produtos!$J$5:$J$304,MATCH(B487,Produtos!$A$5:$A$304,0)),"SKU não cadastrado"))</f>
        <v/>
      </c>
      <c r="D487" s="8" t="n"/>
      <c r="E487" s="8" t="n"/>
      <c r="F487" s="8" t="n"/>
      <c r="G487" s="9" t="n"/>
      <c r="H487" s="8" t="n"/>
    </row>
    <row r="488">
      <c r="A488" s="12" t="n"/>
      <c r="B488" s="8" t="n"/>
      <c r="C488" s="11" t="str">
        <f>IF(B488="","",IFERROR(INDEX(Produtos!$J$5:$J$304,MATCH(B488,Produtos!$A$5:$A$304,0)),"SKU não cadastrado"))</f>
        <v/>
      </c>
      <c r="D488" s="8" t="n"/>
      <c r="E488" s="8" t="n"/>
      <c r="F488" s="8" t="n"/>
      <c r="G488" s="9" t="n"/>
      <c r="H488" s="8" t="n"/>
    </row>
    <row r="489">
      <c r="A489" s="12" t="n"/>
      <c r="B489" s="8" t="n"/>
      <c r="C489" s="11" t="str">
        <f>IF(B489="","",IFERROR(INDEX(Produtos!$J$5:$J$304,MATCH(B489,Produtos!$A$5:$A$304,0)),"SKU não cadastrado"))</f>
        <v/>
      </c>
      <c r="D489" s="8" t="n"/>
      <c r="E489" s="8" t="n"/>
      <c r="F489" s="8" t="n"/>
      <c r="G489" s="9" t="n"/>
      <c r="H489" s="8" t="n"/>
    </row>
    <row r="490">
      <c r="A490" s="12" t="n"/>
      <c r="B490" s="8" t="n"/>
      <c r="C490" s="11" t="str">
        <f>IF(B490="","",IFERROR(INDEX(Produtos!$J$5:$J$304,MATCH(B490,Produtos!$A$5:$A$304,0)),"SKU não cadastrado"))</f>
        <v/>
      </c>
      <c r="D490" s="8" t="n"/>
      <c r="E490" s="8" t="n"/>
      <c r="F490" s="8" t="n"/>
      <c r="G490" s="9" t="n"/>
      <c r="H490" s="8" t="n"/>
    </row>
    <row r="491">
      <c r="A491" s="12" t="n"/>
      <c r="B491" s="8" t="n"/>
      <c r="C491" s="11" t="str">
        <f>IF(B491="","",IFERROR(INDEX(Produtos!$J$5:$J$304,MATCH(B491,Produtos!$A$5:$A$304,0)),"SKU não cadastrado"))</f>
        <v/>
      </c>
      <c r="D491" s="8" t="n"/>
      <c r="E491" s="8" t="n"/>
      <c r="F491" s="8" t="n"/>
      <c r="G491" s="9" t="n"/>
      <c r="H491" s="8" t="n"/>
    </row>
    <row r="492">
      <c r="A492" s="12" t="n"/>
      <c r="B492" s="8" t="n"/>
      <c r="C492" s="11" t="str">
        <f>IF(B492="","",IFERROR(INDEX(Produtos!$J$5:$J$304,MATCH(B492,Produtos!$A$5:$A$304,0)),"SKU não cadastrado"))</f>
        <v/>
      </c>
      <c r="D492" s="8" t="n"/>
      <c r="E492" s="8" t="n"/>
      <c r="F492" s="8" t="n"/>
      <c r="G492" s="9" t="n"/>
      <c r="H492" s="8" t="n"/>
    </row>
    <row r="493">
      <c r="A493" s="12" t="n"/>
      <c r="B493" s="8" t="n"/>
      <c r="C493" s="11" t="str">
        <f>IF(B493="","",IFERROR(INDEX(Produtos!$J$5:$J$304,MATCH(B493,Produtos!$A$5:$A$304,0)),"SKU não cadastrado"))</f>
        <v/>
      </c>
      <c r="D493" s="8" t="n"/>
      <c r="E493" s="8" t="n"/>
      <c r="F493" s="8" t="n"/>
      <c r="G493" s="9" t="n"/>
      <c r="H493" s="8" t="n"/>
    </row>
    <row r="494">
      <c r="A494" s="12" t="n"/>
      <c r="B494" s="8" t="n"/>
      <c r="C494" s="11" t="str">
        <f>IF(B494="","",IFERROR(INDEX(Produtos!$J$5:$J$304,MATCH(B494,Produtos!$A$5:$A$304,0)),"SKU não cadastrado"))</f>
        <v/>
      </c>
      <c r="D494" s="8" t="n"/>
      <c r="E494" s="8" t="n"/>
      <c r="F494" s="8" t="n"/>
      <c r="G494" s="9" t="n"/>
      <c r="H494" s="8" t="n"/>
    </row>
    <row r="495">
      <c r="A495" s="12" t="n"/>
      <c r="B495" s="8" t="n"/>
      <c r="C495" s="11" t="str">
        <f>IF(B495="","",IFERROR(INDEX(Produtos!$J$5:$J$304,MATCH(B495,Produtos!$A$5:$A$304,0)),"SKU não cadastrado"))</f>
        <v/>
      </c>
      <c r="D495" s="8" t="n"/>
      <c r="E495" s="8" t="n"/>
      <c r="F495" s="8" t="n"/>
      <c r="G495" s="9" t="n"/>
      <c r="H495" s="8" t="n"/>
    </row>
    <row r="496">
      <c r="A496" s="12" t="n"/>
      <c r="B496" s="8" t="n"/>
      <c r="C496" s="11" t="str">
        <f>IF(B496="","",IFERROR(INDEX(Produtos!$J$5:$J$304,MATCH(B496,Produtos!$A$5:$A$304,0)),"SKU não cadastrado"))</f>
        <v/>
      </c>
      <c r="D496" s="8" t="n"/>
      <c r="E496" s="8" t="n"/>
      <c r="F496" s="8" t="n"/>
      <c r="G496" s="9" t="n"/>
      <c r="H496" s="8" t="n"/>
    </row>
    <row r="497">
      <c r="A497" s="12" t="n"/>
      <c r="B497" s="8" t="n"/>
      <c r="C497" s="11" t="str">
        <f>IF(B497="","",IFERROR(INDEX(Produtos!$J$5:$J$304,MATCH(B497,Produtos!$A$5:$A$304,0)),"SKU não cadastrado"))</f>
        <v/>
      </c>
      <c r="D497" s="8" t="n"/>
      <c r="E497" s="8" t="n"/>
      <c r="F497" s="8" t="n"/>
      <c r="G497" s="9" t="n"/>
      <c r="H497" s="8" t="n"/>
    </row>
    <row r="498">
      <c r="A498" s="12" t="n"/>
      <c r="B498" s="8" t="n"/>
      <c r="C498" s="11" t="str">
        <f>IF(B498="","",IFERROR(INDEX(Produtos!$J$5:$J$304,MATCH(B498,Produtos!$A$5:$A$304,0)),"SKU não cadastrado"))</f>
        <v/>
      </c>
      <c r="D498" s="8" t="n"/>
      <c r="E498" s="8" t="n"/>
      <c r="F498" s="8" t="n"/>
      <c r="G498" s="9" t="n"/>
      <c r="H498" s="8" t="n"/>
    </row>
    <row r="499">
      <c r="A499" s="12" t="n"/>
      <c r="B499" s="8" t="n"/>
      <c r="C499" s="11" t="str">
        <f>IF(B499="","",IFERROR(INDEX(Produtos!$J$5:$J$304,MATCH(B499,Produtos!$A$5:$A$304,0)),"SKU não cadastrado"))</f>
        <v/>
      </c>
      <c r="D499" s="8" t="n"/>
      <c r="E499" s="8" t="n"/>
      <c r="F499" s="8" t="n"/>
      <c r="G499" s="9" t="n"/>
      <c r="H499" s="8" t="n"/>
    </row>
    <row r="500">
      <c r="A500" s="12" t="n"/>
      <c r="B500" s="8" t="n"/>
      <c r="C500" s="11" t="str">
        <f>IF(B500="","",IFERROR(INDEX(Produtos!$J$5:$J$304,MATCH(B500,Produtos!$A$5:$A$304,0)),"SKU não cadastrado"))</f>
        <v/>
      </c>
      <c r="D500" s="8" t="n"/>
      <c r="E500" s="8" t="n"/>
      <c r="F500" s="8" t="n"/>
      <c r="G500" s="9" t="n"/>
      <c r="H500" s="8" t="n"/>
    </row>
    <row r="501">
      <c r="A501" s="12" t="n"/>
      <c r="B501" s="8" t="n"/>
      <c r="C501" s="11" t="str">
        <f>IF(B501="","",IFERROR(INDEX(Produtos!$J$5:$J$304,MATCH(B501,Produtos!$A$5:$A$304,0)),"SKU não cadastrado"))</f>
        <v/>
      </c>
      <c r="D501" s="8" t="n"/>
      <c r="E501" s="8" t="n"/>
      <c r="F501" s="8" t="n"/>
      <c r="G501" s="9" t="n"/>
      <c r="H501" s="8" t="n"/>
    </row>
    <row r="502">
      <c r="A502" s="12" t="n"/>
      <c r="B502" s="8" t="n"/>
      <c r="C502" s="11" t="str">
        <f>IF(B502="","",IFERROR(INDEX(Produtos!$J$5:$J$304,MATCH(B502,Produtos!$A$5:$A$304,0)),"SKU não cadastrado"))</f>
        <v/>
      </c>
      <c r="D502" s="8" t="n"/>
      <c r="E502" s="8" t="n"/>
      <c r="F502" s="8" t="n"/>
      <c r="G502" s="9" t="n"/>
      <c r="H502" s="8" t="n"/>
    </row>
    <row r="503">
      <c r="A503" s="12" t="n"/>
      <c r="B503" s="8" t="n"/>
      <c r="C503" s="11" t="str">
        <f>IF(B503="","",IFERROR(INDEX(Produtos!$J$5:$J$304,MATCH(B503,Produtos!$A$5:$A$304,0)),"SKU não cadastrado"))</f>
        <v/>
      </c>
      <c r="D503" s="8" t="n"/>
      <c r="E503" s="8" t="n"/>
      <c r="F503" s="8" t="n"/>
      <c r="G503" s="9" t="n"/>
      <c r="H503" s="8" t="n"/>
    </row>
    <row r="504">
      <c r="A504" s="12" t="n"/>
      <c r="B504" s="8" t="n"/>
      <c r="C504" s="11" t="str">
        <f>IF(B504="","",IFERROR(INDEX(Produtos!$J$5:$J$304,MATCH(B504,Produtos!$A$5:$A$304,0)),"SKU não cadastrado"))</f>
        <v/>
      </c>
      <c r="D504" s="8" t="n"/>
      <c r="E504" s="8" t="n"/>
      <c r="F504" s="8" t="n"/>
      <c r="G504" s="9" t="n"/>
      <c r="H504" s="8" t="n"/>
    </row>
    <row r="505">
      <c r="A505" s="12" t="n"/>
      <c r="B505" s="8" t="n"/>
      <c r="C505" s="11" t="str">
        <f>IF(B505="","",IFERROR(INDEX(Produtos!$J$5:$J$304,MATCH(B505,Produtos!$A$5:$A$304,0)),"SKU não cadastrado"))</f>
        <v/>
      </c>
      <c r="D505" s="8" t="n"/>
      <c r="E505" s="8" t="n"/>
      <c r="F505" s="8" t="n"/>
      <c r="G505" s="9" t="n"/>
      <c r="H505" s="8" t="n"/>
    </row>
    <row r="506">
      <c r="A506" s="12" t="n"/>
      <c r="B506" s="8" t="n"/>
      <c r="C506" s="11" t="str">
        <f>IF(B506="","",IFERROR(INDEX(Produtos!$J$5:$J$304,MATCH(B506,Produtos!$A$5:$A$304,0)),"SKU não cadastrado"))</f>
        <v/>
      </c>
      <c r="D506" s="8" t="n"/>
      <c r="E506" s="8" t="n"/>
      <c r="F506" s="8" t="n"/>
      <c r="G506" s="9" t="n"/>
      <c r="H506" s="8" t="n"/>
    </row>
    <row r="507">
      <c r="A507" s="12" t="n"/>
      <c r="B507" s="8" t="n"/>
      <c r="C507" s="11" t="str">
        <f>IF(B507="","",IFERROR(INDEX(Produtos!$J$5:$J$304,MATCH(B507,Produtos!$A$5:$A$304,0)),"SKU não cadastrado"))</f>
        <v/>
      </c>
      <c r="D507" s="8" t="n"/>
      <c r="E507" s="8" t="n"/>
      <c r="F507" s="8" t="n"/>
      <c r="G507" s="9" t="n"/>
      <c r="H507" s="8" t="n"/>
    </row>
    <row r="508">
      <c r="A508" s="12" t="n"/>
      <c r="B508" s="8" t="n"/>
      <c r="C508" s="11" t="str">
        <f>IF(B508="","",IFERROR(INDEX(Produtos!$J$5:$J$304,MATCH(B508,Produtos!$A$5:$A$304,0)),"SKU não cadastrado"))</f>
        <v/>
      </c>
      <c r="D508" s="8" t="n"/>
      <c r="E508" s="8" t="n"/>
      <c r="F508" s="8" t="n"/>
      <c r="G508" s="9" t="n"/>
      <c r="H508" s="8" t="n"/>
    </row>
    <row r="509">
      <c r="A509" s="12" t="n"/>
      <c r="B509" s="8" t="n"/>
      <c r="C509" s="11" t="str">
        <f>IF(B509="","",IFERROR(INDEX(Produtos!$J$5:$J$304,MATCH(B509,Produtos!$A$5:$A$304,0)),"SKU não cadastrado"))</f>
        <v/>
      </c>
      <c r="D509" s="8" t="n"/>
      <c r="E509" s="8" t="n"/>
      <c r="F509" s="8" t="n"/>
      <c r="G509" s="9" t="n"/>
      <c r="H509" s="8" t="n"/>
    </row>
    <row r="510">
      <c r="A510" s="12" t="n"/>
      <c r="B510" s="8" t="n"/>
      <c r="C510" s="11" t="str">
        <f>IF(B510="","",IFERROR(INDEX(Produtos!$J$5:$J$304,MATCH(B510,Produtos!$A$5:$A$304,0)),"SKU não cadastrado"))</f>
        <v/>
      </c>
      <c r="D510" s="8" t="n"/>
      <c r="E510" s="8" t="n"/>
      <c r="F510" s="8" t="n"/>
      <c r="G510" s="9" t="n"/>
      <c r="H510" s="8" t="n"/>
    </row>
    <row r="511">
      <c r="A511" s="12" t="n"/>
      <c r="B511" s="8" t="n"/>
      <c r="C511" s="11" t="str">
        <f>IF(B511="","",IFERROR(INDEX(Produtos!$J$5:$J$304,MATCH(B511,Produtos!$A$5:$A$304,0)),"SKU não cadastrado"))</f>
        <v/>
      </c>
      <c r="D511" s="8" t="n"/>
      <c r="E511" s="8" t="n"/>
      <c r="F511" s="8" t="n"/>
      <c r="G511" s="9" t="n"/>
      <c r="H511" s="8" t="n"/>
    </row>
    <row r="512">
      <c r="A512" s="12" t="n"/>
      <c r="B512" s="8" t="n"/>
      <c r="C512" s="11" t="str">
        <f>IF(B512="","",IFERROR(INDEX(Produtos!$J$5:$J$304,MATCH(B512,Produtos!$A$5:$A$304,0)),"SKU não cadastrado"))</f>
        <v/>
      </c>
      <c r="D512" s="8" t="n"/>
      <c r="E512" s="8" t="n"/>
      <c r="F512" s="8" t="n"/>
      <c r="G512" s="9" t="n"/>
      <c r="H512" s="8" t="n"/>
    </row>
    <row r="513">
      <c r="A513" s="12" t="n"/>
      <c r="B513" s="8" t="n"/>
      <c r="C513" s="11" t="str">
        <f>IF(B513="","",IFERROR(INDEX(Produtos!$J$5:$J$304,MATCH(B513,Produtos!$A$5:$A$304,0)),"SKU não cadastrado"))</f>
        <v/>
      </c>
      <c r="D513" s="8" t="n"/>
      <c r="E513" s="8" t="n"/>
      <c r="F513" s="8" t="n"/>
      <c r="G513" s="9" t="n"/>
      <c r="H513" s="8" t="n"/>
    </row>
    <row r="514">
      <c r="A514" s="12" t="n"/>
      <c r="B514" s="8" t="n"/>
      <c r="C514" s="11" t="str">
        <f>IF(B514="","",IFERROR(INDEX(Produtos!$J$5:$J$304,MATCH(B514,Produtos!$A$5:$A$304,0)),"SKU não cadastrado"))</f>
        <v/>
      </c>
      <c r="D514" s="8" t="n"/>
      <c r="E514" s="8" t="n"/>
      <c r="F514" s="8" t="n"/>
      <c r="G514" s="9" t="n"/>
      <c r="H514" s="8" t="n"/>
    </row>
    <row r="515">
      <c r="A515" s="12" t="n"/>
      <c r="B515" s="8" t="n"/>
      <c r="C515" s="11" t="str">
        <f>IF(B515="","",IFERROR(INDEX(Produtos!$J$5:$J$304,MATCH(B515,Produtos!$A$5:$A$304,0)),"SKU não cadastrado"))</f>
        <v/>
      </c>
      <c r="D515" s="8" t="n"/>
      <c r="E515" s="8" t="n"/>
      <c r="F515" s="8" t="n"/>
      <c r="G515" s="9" t="n"/>
      <c r="H515" s="8" t="n"/>
    </row>
    <row r="516">
      <c r="A516" s="12" t="n"/>
      <c r="B516" s="8" t="n"/>
      <c r="C516" s="11" t="str">
        <f>IF(B516="","",IFERROR(INDEX(Produtos!$J$5:$J$304,MATCH(B516,Produtos!$A$5:$A$304,0)),"SKU não cadastrado"))</f>
        <v/>
      </c>
      <c r="D516" s="8" t="n"/>
      <c r="E516" s="8" t="n"/>
      <c r="F516" s="8" t="n"/>
      <c r="G516" s="9" t="n"/>
      <c r="H516" s="8" t="n"/>
    </row>
    <row r="517">
      <c r="A517" s="12" t="n"/>
      <c r="B517" s="8" t="n"/>
      <c r="C517" s="11" t="str">
        <f>IF(B517="","",IFERROR(INDEX(Produtos!$J$5:$J$304,MATCH(B517,Produtos!$A$5:$A$304,0)),"SKU não cadastrado"))</f>
        <v/>
      </c>
      <c r="D517" s="8" t="n"/>
      <c r="E517" s="8" t="n"/>
      <c r="F517" s="8" t="n"/>
      <c r="G517" s="9" t="n"/>
      <c r="H517" s="8" t="n"/>
    </row>
    <row r="518">
      <c r="A518" s="12" t="n"/>
      <c r="B518" s="8" t="n"/>
      <c r="C518" s="11" t="str">
        <f>IF(B518="","",IFERROR(INDEX(Produtos!$J$5:$J$304,MATCH(B518,Produtos!$A$5:$A$304,0)),"SKU não cadastrado"))</f>
        <v/>
      </c>
      <c r="D518" s="8" t="n"/>
      <c r="E518" s="8" t="n"/>
      <c r="F518" s="8" t="n"/>
      <c r="G518" s="9" t="n"/>
      <c r="H518" s="8" t="n"/>
    </row>
    <row r="519">
      <c r="A519" s="12" t="n"/>
      <c r="B519" s="8" t="n"/>
      <c r="C519" s="11" t="str">
        <f>IF(B519="","",IFERROR(INDEX(Produtos!$J$5:$J$304,MATCH(B519,Produtos!$A$5:$A$304,0)),"SKU não cadastrado"))</f>
        <v/>
      </c>
      <c r="D519" s="8" t="n"/>
      <c r="E519" s="8" t="n"/>
      <c r="F519" s="8" t="n"/>
      <c r="G519" s="9" t="n"/>
      <c r="H519" s="8" t="n"/>
    </row>
    <row r="520">
      <c r="A520" s="12" t="n"/>
      <c r="B520" s="8" t="n"/>
      <c r="C520" s="11" t="str">
        <f>IF(B520="","",IFERROR(INDEX(Produtos!$J$5:$J$304,MATCH(B520,Produtos!$A$5:$A$304,0)),"SKU não cadastrado"))</f>
        <v/>
      </c>
      <c r="D520" s="8" t="n"/>
      <c r="E520" s="8" t="n"/>
      <c r="F520" s="8" t="n"/>
      <c r="G520" s="9" t="n"/>
      <c r="H520" s="8" t="n"/>
    </row>
    <row r="521">
      <c r="A521" s="12" t="n"/>
      <c r="B521" s="8" t="n"/>
      <c r="C521" s="11" t="str">
        <f>IF(B521="","",IFERROR(INDEX(Produtos!$J$5:$J$304,MATCH(B521,Produtos!$A$5:$A$304,0)),"SKU não cadastrado"))</f>
        <v/>
      </c>
      <c r="D521" s="8" t="n"/>
      <c r="E521" s="8" t="n"/>
      <c r="F521" s="8" t="n"/>
      <c r="G521" s="9" t="n"/>
      <c r="H521" s="8" t="n"/>
    </row>
    <row r="522">
      <c r="A522" s="12" t="n"/>
      <c r="B522" s="8" t="n"/>
      <c r="C522" s="11" t="str">
        <f>IF(B522="","",IFERROR(INDEX(Produtos!$J$5:$J$304,MATCH(B522,Produtos!$A$5:$A$304,0)),"SKU não cadastrado"))</f>
        <v/>
      </c>
      <c r="D522" s="8" t="n"/>
      <c r="E522" s="8" t="n"/>
      <c r="F522" s="8" t="n"/>
      <c r="G522" s="9" t="n"/>
      <c r="H522" s="8" t="n"/>
    </row>
    <row r="523">
      <c r="A523" s="12" t="n"/>
      <c r="B523" s="8" t="n"/>
      <c r="C523" s="11" t="str">
        <f>IF(B523="","",IFERROR(INDEX(Produtos!$J$5:$J$304,MATCH(B523,Produtos!$A$5:$A$304,0)),"SKU não cadastrado"))</f>
        <v/>
      </c>
      <c r="D523" s="8" t="n"/>
      <c r="E523" s="8" t="n"/>
      <c r="F523" s="8" t="n"/>
      <c r="G523" s="9" t="n"/>
      <c r="H523" s="8" t="n"/>
    </row>
    <row r="524">
      <c r="A524" s="12" t="n"/>
      <c r="B524" s="8" t="n"/>
      <c r="C524" s="11" t="str">
        <f>IF(B524="","",IFERROR(INDEX(Produtos!$J$5:$J$304,MATCH(B524,Produtos!$A$5:$A$304,0)),"SKU não cadastrado"))</f>
        <v/>
      </c>
      <c r="D524" s="8" t="n"/>
      <c r="E524" s="8" t="n"/>
      <c r="F524" s="8" t="n"/>
      <c r="G524" s="9" t="n"/>
      <c r="H524" s="8" t="n"/>
    </row>
    <row r="525">
      <c r="A525" s="12" t="n"/>
      <c r="B525" s="8" t="n"/>
      <c r="C525" s="11" t="str">
        <f>IF(B525="","",IFERROR(INDEX(Produtos!$J$5:$J$304,MATCH(B525,Produtos!$A$5:$A$304,0)),"SKU não cadastrado"))</f>
        <v/>
      </c>
      <c r="D525" s="8" t="n"/>
      <c r="E525" s="8" t="n"/>
      <c r="F525" s="8" t="n"/>
      <c r="G525" s="9" t="n"/>
      <c r="H525" s="8" t="n"/>
    </row>
    <row r="526">
      <c r="A526" s="12" t="n"/>
      <c r="B526" s="8" t="n"/>
      <c r="C526" s="11" t="str">
        <f>IF(B526="","",IFERROR(INDEX(Produtos!$J$5:$J$304,MATCH(B526,Produtos!$A$5:$A$304,0)),"SKU não cadastrado"))</f>
        <v/>
      </c>
      <c r="D526" s="8" t="n"/>
      <c r="E526" s="8" t="n"/>
      <c r="F526" s="8" t="n"/>
      <c r="G526" s="9" t="n"/>
      <c r="H526" s="8" t="n"/>
    </row>
    <row r="527">
      <c r="A527" s="12" t="n"/>
      <c r="B527" s="8" t="n"/>
      <c r="C527" s="11" t="str">
        <f>IF(B527="","",IFERROR(INDEX(Produtos!$J$5:$J$304,MATCH(B527,Produtos!$A$5:$A$304,0)),"SKU não cadastrado"))</f>
        <v/>
      </c>
      <c r="D527" s="8" t="n"/>
      <c r="E527" s="8" t="n"/>
      <c r="F527" s="8" t="n"/>
      <c r="G527" s="9" t="n"/>
      <c r="H527" s="8" t="n"/>
    </row>
    <row r="528">
      <c r="A528" s="12" t="n"/>
      <c r="B528" s="8" t="n"/>
      <c r="C528" s="11" t="str">
        <f>IF(B528="","",IFERROR(INDEX(Produtos!$J$5:$J$304,MATCH(B528,Produtos!$A$5:$A$304,0)),"SKU não cadastrado"))</f>
        <v/>
      </c>
      <c r="D528" s="8" t="n"/>
      <c r="E528" s="8" t="n"/>
      <c r="F528" s="8" t="n"/>
      <c r="G528" s="9" t="n"/>
      <c r="H528" s="8" t="n"/>
    </row>
    <row r="529">
      <c r="A529" s="12" t="n"/>
      <c r="B529" s="8" t="n"/>
      <c r="C529" s="11" t="str">
        <f>IF(B529="","",IFERROR(INDEX(Produtos!$J$5:$J$304,MATCH(B529,Produtos!$A$5:$A$304,0)),"SKU não cadastrado"))</f>
        <v/>
      </c>
      <c r="D529" s="8" t="n"/>
      <c r="E529" s="8" t="n"/>
      <c r="F529" s="8" t="n"/>
      <c r="G529" s="9" t="n"/>
      <c r="H529" s="8" t="n"/>
    </row>
    <row r="530">
      <c r="A530" s="12" t="n"/>
      <c r="B530" s="8" t="n"/>
      <c r="C530" s="11" t="str">
        <f>IF(B530="","",IFERROR(INDEX(Produtos!$J$5:$J$304,MATCH(B530,Produtos!$A$5:$A$304,0)),"SKU não cadastrado"))</f>
        <v/>
      </c>
      <c r="D530" s="8" t="n"/>
      <c r="E530" s="8" t="n"/>
      <c r="F530" s="8" t="n"/>
      <c r="G530" s="9" t="n"/>
      <c r="H530" s="8" t="n"/>
    </row>
    <row r="531">
      <c r="A531" s="12" t="n"/>
      <c r="B531" s="8" t="n"/>
      <c r="C531" s="11" t="str">
        <f>IF(B531="","",IFERROR(INDEX(Produtos!$J$5:$J$304,MATCH(B531,Produtos!$A$5:$A$304,0)),"SKU não cadastrado"))</f>
        <v/>
      </c>
      <c r="D531" s="8" t="n"/>
      <c r="E531" s="8" t="n"/>
      <c r="F531" s="8" t="n"/>
      <c r="G531" s="9" t="n"/>
      <c r="H531" s="8" t="n"/>
    </row>
    <row r="532">
      <c r="A532" s="12" t="n"/>
      <c r="B532" s="8" t="n"/>
      <c r="C532" s="11" t="str">
        <f>IF(B532="","",IFERROR(INDEX(Produtos!$J$5:$J$304,MATCH(B532,Produtos!$A$5:$A$304,0)),"SKU não cadastrado"))</f>
        <v/>
      </c>
      <c r="D532" s="8" t="n"/>
      <c r="E532" s="8" t="n"/>
      <c r="F532" s="8" t="n"/>
      <c r="G532" s="9" t="n"/>
      <c r="H532" s="8" t="n"/>
    </row>
    <row r="533">
      <c r="A533" s="12" t="n"/>
      <c r="B533" s="8" t="n"/>
      <c r="C533" s="11" t="str">
        <f>IF(B533="","",IFERROR(INDEX(Produtos!$J$5:$J$304,MATCH(B533,Produtos!$A$5:$A$304,0)),"SKU não cadastrado"))</f>
        <v/>
      </c>
      <c r="D533" s="8" t="n"/>
      <c r="E533" s="8" t="n"/>
      <c r="F533" s="8" t="n"/>
      <c r="G533" s="9" t="n"/>
      <c r="H533" s="8" t="n"/>
    </row>
    <row r="534">
      <c r="A534" s="12" t="n"/>
      <c r="B534" s="8" t="n"/>
      <c r="C534" s="11" t="str">
        <f>IF(B534="","",IFERROR(INDEX(Produtos!$J$5:$J$304,MATCH(B534,Produtos!$A$5:$A$304,0)),"SKU não cadastrado"))</f>
        <v/>
      </c>
      <c r="D534" s="8" t="n"/>
      <c r="E534" s="8" t="n"/>
      <c r="F534" s="8" t="n"/>
      <c r="G534" s="9" t="n"/>
      <c r="H534" s="8" t="n"/>
    </row>
    <row r="535">
      <c r="A535" s="12" t="n"/>
      <c r="B535" s="8" t="n"/>
      <c r="C535" s="11" t="str">
        <f>IF(B535="","",IFERROR(INDEX(Produtos!$J$5:$J$304,MATCH(B535,Produtos!$A$5:$A$304,0)),"SKU não cadastrado"))</f>
        <v/>
      </c>
      <c r="D535" s="8" t="n"/>
      <c r="E535" s="8" t="n"/>
      <c r="F535" s="8" t="n"/>
      <c r="G535" s="9" t="n"/>
      <c r="H535" s="8" t="n"/>
    </row>
    <row r="536">
      <c r="A536" s="12" t="n"/>
      <c r="B536" s="8" t="n"/>
      <c r="C536" s="11" t="str">
        <f>IF(B536="","",IFERROR(INDEX(Produtos!$J$5:$J$304,MATCH(B536,Produtos!$A$5:$A$304,0)),"SKU não cadastrado"))</f>
        <v/>
      </c>
      <c r="D536" s="8" t="n"/>
      <c r="E536" s="8" t="n"/>
      <c r="F536" s="8" t="n"/>
      <c r="G536" s="9" t="n"/>
      <c r="H536" s="8" t="n"/>
    </row>
    <row r="537">
      <c r="A537" s="12" t="n"/>
      <c r="B537" s="8" t="n"/>
      <c r="C537" s="11" t="str">
        <f>IF(B537="","",IFERROR(INDEX(Produtos!$J$5:$J$304,MATCH(B537,Produtos!$A$5:$A$304,0)),"SKU não cadastrado"))</f>
        <v/>
      </c>
      <c r="D537" s="8" t="n"/>
      <c r="E537" s="8" t="n"/>
      <c r="F537" s="8" t="n"/>
      <c r="G537" s="9" t="n"/>
      <c r="H537" s="8" t="n"/>
    </row>
    <row r="538">
      <c r="A538" s="12" t="n"/>
      <c r="B538" s="8" t="n"/>
      <c r="C538" s="11" t="str">
        <f>IF(B538="","",IFERROR(INDEX(Produtos!$J$5:$J$304,MATCH(B538,Produtos!$A$5:$A$304,0)),"SKU não cadastrado"))</f>
        <v/>
      </c>
      <c r="D538" s="8" t="n"/>
      <c r="E538" s="8" t="n"/>
      <c r="F538" s="8" t="n"/>
      <c r="G538" s="9" t="n"/>
      <c r="H538" s="8" t="n"/>
    </row>
    <row r="539">
      <c r="A539" s="12" t="n"/>
      <c r="B539" s="8" t="n"/>
      <c r="C539" s="11" t="str">
        <f>IF(B539="","",IFERROR(INDEX(Produtos!$J$5:$J$304,MATCH(B539,Produtos!$A$5:$A$304,0)),"SKU não cadastrado"))</f>
        <v/>
      </c>
      <c r="D539" s="8" t="n"/>
      <c r="E539" s="8" t="n"/>
      <c r="F539" s="8" t="n"/>
      <c r="G539" s="9" t="n"/>
      <c r="H539" s="8" t="n"/>
    </row>
    <row r="540">
      <c r="A540" s="12" t="n"/>
      <c r="B540" s="8" t="n"/>
      <c r="C540" s="11" t="str">
        <f>IF(B540="","",IFERROR(INDEX(Produtos!$J$5:$J$304,MATCH(B540,Produtos!$A$5:$A$304,0)),"SKU não cadastrado"))</f>
        <v/>
      </c>
      <c r="D540" s="8" t="n"/>
      <c r="E540" s="8" t="n"/>
      <c r="F540" s="8" t="n"/>
      <c r="G540" s="9" t="n"/>
      <c r="H540" s="8" t="n"/>
    </row>
    <row r="541">
      <c r="A541" s="12" t="n"/>
      <c r="B541" s="8" t="n"/>
      <c r="C541" s="11" t="str">
        <f>IF(B541="","",IFERROR(INDEX(Produtos!$J$5:$J$304,MATCH(B541,Produtos!$A$5:$A$304,0)),"SKU não cadastrado"))</f>
        <v/>
      </c>
      <c r="D541" s="8" t="n"/>
      <c r="E541" s="8" t="n"/>
      <c r="F541" s="8" t="n"/>
      <c r="G541" s="9" t="n"/>
      <c r="H541" s="8" t="n"/>
    </row>
    <row r="542">
      <c r="A542" s="12" t="n"/>
      <c r="B542" s="8" t="n"/>
      <c r="C542" s="11" t="str">
        <f>IF(B542="","",IFERROR(INDEX(Produtos!$J$5:$J$304,MATCH(B542,Produtos!$A$5:$A$304,0)),"SKU não cadastrado"))</f>
        <v/>
      </c>
      <c r="D542" s="8" t="n"/>
      <c r="E542" s="8" t="n"/>
      <c r="F542" s="8" t="n"/>
      <c r="G542" s="9" t="n"/>
      <c r="H542" s="8" t="n"/>
    </row>
    <row r="543">
      <c r="A543" s="12" t="n"/>
      <c r="B543" s="8" t="n"/>
      <c r="C543" s="11" t="str">
        <f>IF(B543="","",IFERROR(INDEX(Produtos!$J$5:$J$304,MATCH(B543,Produtos!$A$5:$A$304,0)),"SKU não cadastrado"))</f>
        <v/>
      </c>
      <c r="D543" s="8" t="n"/>
      <c r="E543" s="8" t="n"/>
      <c r="F543" s="8" t="n"/>
      <c r="G543" s="9" t="n"/>
      <c r="H543" s="8" t="n"/>
    </row>
    <row r="544">
      <c r="A544" s="12" t="n"/>
      <c r="B544" s="8" t="n"/>
      <c r="C544" s="11" t="str">
        <f>IF(B544="","",IFERROR(INDEX(Produtos!$J$5:$J$304,MATCH(B544,Produtos!$A$5:$A$304,0)),"SKU não cadastrado"))</f>
        <v/>
      </c>
      <c r="D544" s="8" t="n"/>
      <c r="E544" s="8" t="n"/>
      <c r="F544" s="8" t="n"/>
      <c r="G544" s="9" t="n"/>
      <c r="H544" s="8" t="n"/>
    </row>
    <row r="545">
      <c r="A545" s="12" t="n"/>
      <c r="B545" s="8" t="n"/>
      <c r="C545" s="11" t="str">
        <f>IF(B545="","",IFERROR(INDEX(Produtos!$J$5:$J$304,MATCH(B545,Produtos!$A$5:$A$304,0)),"SKU não cadastrado"))</f>
        <v/>
      </c>
      <c r="D545" s="8" t="n"/>
      <c r="E545" s="8" t="n"/>
      <c r="F545" s="8" t="n"/>
      <c r="G545" s="9" t="n"/>
      <c r="H545" s="8" t="n"/>
    </row>
    <row r="546">
      <c r="A546" s="12" t="n"/>
      <c r="B546" s="8" t="n"/>
      <c r="C546" s="11" t="str">
        <f>IF(B546="","",IFERROR(INDEX(Produtos!$J$5:$J$304,MATCH(B546,Produtos!$A$5:$A$304,0)),"SKU não cadastrado"))</f>
        <v/>
      </c>
      <c r="D546" s="8" t="n"/>
      <c r="E546" s="8" t="n"/>
      <c r="F546" s="8" t="n"/>
      <c r="G546" s="9" t="n"/>
      <c r="H546" s="8" t="n"/>
    </row>
    <row r="547">
      <c r="A547" s="12" t="n"/>
      <c r="B547" s="8" t="n"/>
      <c r="C547" s="11" t="str">
        <f>IF(B547="","",IFERROR(INDEX(Produtos!$J$5:$J$304,MATCH(B547,Produtos!$A$5:$A$304,0)),"SKU não cadastrado"))</f>
        <v/>
      </c>
      <c r="D547" s="8" t="n"/>
      <c r="E547" s="8" t="n"/>
      <c r="F547" s="8" t="n"/>
      <c r="G547" s="9" t="n"/>
      <c r="H547" s="8" t="n"/>
    </row>
    <row r="548">
      <c r="A548" s="12" t="n"/>
      <c r="B548" s="8" t="n"/>
      <c r="C548" s="11" t="str">
        <f>IF(B548="","",IFERROR(INDEX(Produtos!$J$5:$J$304,MATCH(B548,Produtos!$A$5:$A$304,0)),"SKU não cadastrado"))</f>
        <v/>
      </c>
      <c r="D548" s="8" t="n"/>
      <c r="E548" s="8" t="n"/>
      <c r="F548" s="8" t="n"/>
      <c r="G548" s="9" t="n"/>
      <c r="H548" s="8" t="n"/>
    </row>
    <row r="549">
      <c r="A549" s="12" t="n"/>
      <c r="B549" s="8" t="n"/>
      <c r="C549" s="11" t="str">
        <f>IF(B549="","",IFERROR(INDEX(Produtos!$J$5:$J$304,MATCH(B549,Produtos!$A$5:$A$304,0)),"SKU não cadastrado"))</f>
        <v/>
      </c>
      <c r="D549" s="8" t="n"/>
      <c r="E549" s="8" t="n"/>
      <c r="F549" s="8" t="n"/>
      <c r="G549" s="9" t="n"/>
      <c r="H549" s="8" t="n"/>
    </row>
    <row r="550">
      <c r="A550" s="12" t="n"/>
      <c r="B550" s="8" t="n"/>
      <c r="C550" s="11" t="str">
        <f>IF(B550="","",IFERROR(INDEX(Produtos!$J$5:$J$304,MATCH(B550,Produtos!$A$5:$A$304,0)),"SKU não cadastrado"))</f>
        <v/>
      </c>
      <c r="D550" s="8" t="n"/>
      <c r="E550" s="8" t="n"/>
      <c r="F550" s="8" t="n"/>
      <c r="G550" s="9" t="n"/>
      <c r="H550" s="8" t="n"/>
    </row>
    <row r="551">
      <c r="A551" s="12" t="n"/>
      <c r="B551" s="8" t="n"/>
      <c r="C551" s="11" t="str">
        <f>IF(B551="","",IFERROR(INDEX(Produtos!$J$5:$J$304,MATCH(B551,Produtos!$A$5:$A$304,0)),"SKU não cadastrado"))</f>
        <v/>
      </c>
      <c r="D551" s="8" t="n"/>
      <c r="E551" s="8" t="n"/>
      <c r="F551" s="8" t="n"/>
      <c r="G551" s="9" t="n"/>
      <c r="H551" s="8" t="n"/>
    </row>
    <row r="552">
      <c r="A552" s="12" t="n"/>
      <c r="B552" s="8" t="n"/>
      <c r="C552" s="11" t="str">
        <f>IF(B552="","",IFERROR(INDEX(Produtos!$J$5:$J$304,MATCH(B552,Produtos!$A$5:$A$304,0)),"SKU não cadastrado"))</f>
        <v/>
      </c>
      <c r="D552" s="8" t="n"/>
      <c r="E552" s="8" t="n"/>
      <c r="F552" s="8" t="n"/>
      <c r="G552" s="9" t="n"/>
      <c r="H552" s="8" t="n"/>
    </row>
    <row r="553">
      <c r="A553" s="12" t="n"/>
      <c r="B553" s="8" t="n"/>
      <c r="C553" s="11" t="str">
        <f>IF(B553="","",IFERROR(INDEX(Produtos!$J$5:$J$304,MATCH(B553,Produtos!$A$5:$A$304,0)),"SKU não cadastrado"))</f>
        <v/>
      </c>
      <c r="D553" s="8" t="n"/>
      <c r="E553" s="8" t="n"/>
      <c r="F553" s="8" t="n"/>
      <c r="G553" s="9" t="n"/>
      <c r="H553" s="8" t="n"/>
    </row>
    <row r="554">
      <c r="A554" s="12" t="n"/>
      <c r="B554" s="8" t="n"/>
      <c r="C554" s="11" t="str">
        <f>IF(B554="","",IFERROR(INDEX(Produtos!$J$5:$J$304,MATCH(B554,Produtos!$A$5:$A$304,0)),"SKU não cadastrado"))</f>
        <v/>
      </c>
      <c r="D554" s="8" t="n"/>
      <c r="E554" s="8" t="n"/>
      <c r="F554" s="8" t="n"/>
      <c r="G554" s="9" t="n"/>
      <c r="H554" s="8" t="n"/>
    </row>
    <row r="555">
      <c r="A555" s="12" t="n"/>
      <c r="B555" s="8" t="n"/>
      <c r="C555" s="11" t="str">
        <f>IF(B555="","",IFERROR(INDEX(Produtos!$J$5:$J$304,MATCH(B555,Produtos!$A$5:$A$304,0)),"SKU não cadastrado"))</f>
        <v/>
      </c>
      <c r="D555" s="8" t="n"/>
      <c r="E555" s="8" t="n"/>
      <c r="F555" s="8" t="n"/>
      <c r="G555" s="9" t="n"/>
      <c r="H555" s="8" t="n"/>
    </row>
    <row r="556">
      <c r="A556" s="12" t="n"/>
      <c r="B556" s="8" t="n"/>
      <c r="C556" s="11" t="str">
        <f>IF(B556="","",IFERROR(INDEX(Produtos!$J$5:$J$304,MATCH(B556,Produtos!$A$5:$A$304,0)),"SKU não cadastrado"))</f>
        <v/>
      </c>
      <c r="D556" s="8" t="n"/>
      <c r="E556" s="8" t="n"/>
      <c r="F556" s="8" t="n"/>
      <c r="G556" s="9" t="n"/>
      <c r="H556" s="8" t="n"/>
    </row>
    <row r="557">
      <c r="A557" s="12" t="n"/>
      <c r="B557" s="8" t="n"/>
      <c r="C557" s="11" t="str">
        <f>IF(B557="","",IFERROR(INDEX(Produtos!$J$5:$J$304,MATCH(B557,Produtos!$A$5:$A$304,0)),"SKU não cadastrado"))</f>
        <v/>
      </c>
      <c r="D557" s="8" t="n"/>
      <c r="E557" s="8" t="n"/>
      <c r="F557" s="8" t="n"/>
      <c r="G557" s="9" t="n"/>
      <c r="H557" s="8" t="n"/>
    </row>
    <row r="558">
      <c r="A558" s="12" t="n"/>
      <c r="B558" s="8" t="n"/>
      <c r="C558" s="11" t="str">
        <f>IF(B558="","",IFERROR(INDEX(Produtos!$J$5:$J$304,MATCH(B558,Produtos!$A$5:$A$304,0)),"SKU não cadastrado"))</f>
        <v/>
      </c>
      <c r="D558" s="8" t="n"/>
      <c r="E558" s="8" t="n"/>
      <c r="F558" s="8" t="n"/>
      <c r="G558" s="9" t="n"/>
      <c r="H558" s="8" t="n"/>
    </row>
    <row r="559">
      <c r="A559" s="12" t="n"/>
      <c r="B559" s="8" t="n"/>
      <c r="C559" s="11" t="str">
        <f>IF(B559="","",IFERROR(INDEX(Produtos!$J$5:$J$304,MATCH(B559,Produtos!$A$5:$A$304,0)),"SKU não cadastrado"))</f>
        <v/>
      </c>
      <c r="D559" s="8" t="n"/>
      <c r="E559" s="8" t="n"/>
      <c r="F559" s="8" t="n"/>
      <c r="G559" s="9" t="n"/>
      <c r="H559" s="8" t="n"/>
    </row>
    <row r="560">
      <c r="A560" s="12" t="n"/>
      <c r="B560" s="8" t="n"/>
      <c r="C560" s="11" t="str">
        <f>IF(B560="","",IFERROR(INDEX(Produtos!$J$5:$J$304,MATCH(B560,Produtos!$A$5:$A$304,0)),"SKU não cadastrado"))</f>
        <v/>
      </c>
      <c r="D560" s="8" t="n"/>
      <c r="E560" s="8" t="n"/>
      <c r="F560" s="8" t="n"/>
      <c r="G560" s="9" t="n"/>
      <c r="H560" s="8" t="n"/>
    </row>
    <row r="561">
      <c r="A561" s="12" t="n"/>
      <c r="B561" s="8" t="n"/>
      <c r="C561" s="11" t="str">
        <f>IF(B561="","",IFERROR(INDEX(Produtos!$J$5:$J$304,MATCH(B561,Produtos!$A$5:$A$304,0)),"SKU não cadastrado"))</f>
        <v/>
      </c>
      <c r="D561" s="8" t="n"/>
      <c r="E561" s="8" t="n"/>
      <c r="F561" s="8" t="n"/>
      <c r="G561" s="9" t="n"/>
      <c r="H561" s="8" t="n"/>
    </row>
    <row r="562">
      <c r="A562" s="12" t="n"/>
      <c r="B562" s="8" t="n"/>
      <c r="C562" s="11" t="str">
        <f>IF(B562="","",IFERROR(INDEX(Produtos!$J$5:$J$304,MATCH(B562,Produtos!$A$5:$A$304,0)),"SKU não cadastrado"))</f>
        <v/>
      </c>
      <c r="D562" s="8" t="n"/>
      <c r="E562" s="8" t="n"/>
      <c r="F562" s="8" t="n"/>
      <c r="G562" s="9" t="n"/>
      <c r="H562" s="8" t="n"/>
    </row>
    <row r="563">
      <c r="A563" s="12" t="n"/>
      <c r="B563" s="8" t="n"/>
      <c r="C563" s="11" t="str">
        <f>IF(B563="","",IFERROR(INDEX(Produtos!$J$5:$J$304,MATCH(B563,Produtos!$A$5:$A$304,0)),"SKU não cadastrado"))</f>
        <v/>
      </c>
      <c r="D563" s="8" t="n"/>
      <c r="E563" s="8" t="n"/>
      <c r="F563" s="8" t="n"/>
      <c r="G563" s="9" t="n"/>
      <c r="H563" s="8" t="n"/>
    </row>
    <row r="564">
      <c r="A564" s="12" t="n"/>
      <c r="B564" s="8" t="n"/>
      <c r="C564" s="11" t="str">
        <f>IF(B564="","",IFERROR(INDEX(Produtos!$J$5:$J$304,MATCH(B564,Produtos!$A$5:$A$304,0)),"SKU não cadastrado"))</f>
        <v/>
      </c>
      <c r="D564" s="8" t="n"/>
      <c r="E564" s="8" t="n"/>
      <c r="F564" s="8" t="n"/>
      <c r="G564" s="9" t="n"/>
      <c r="H564" s="8" t="n"/>
    </row>
    <row r="565">
      <c r="A565" s="12" t="n"/>
      <c r="B565" s="8" t="n"/>
      <c r="C565" s="11" t="str">
        <f>IF(B565="","",IFERROR(INDEX(Produtos!$J$5:$J$304,MATCH(B565,Produtos!$A$5:$A$304,0)),"SKU não cadastrado"))</f>
        <v/>
      </c>
      <c r="D565" s="8" t="n"/>
      <c r="E565" s="8" t="n"/>
      <c r="F565" s="8" t="n"/>
      <c r="G565" s="9" t="n"/>
      <c r="H565" s="8" t="n"/>
    </row>
    <row r="566">
      <c r="A566" s="12" t="n"/>
      <c r="B566" s="8" t="n"/>
      <c r="C566" s="11" t="str">
        <f>IF(B566="","",IFERROR(INDEX(Produtos!$J$5:$J$304,MATCH(B566,Produtos!$A$5:$A$304,0)),"SKU não cadastrado"))</f>
        <v/>
      </c>
      <c r="D566" s="8" t="n"/>
      <c r="E566" s="8" t="n"/>
      <c r="F566" s="8" t="n"/>
      <c r="G566" s="9" t="n"/>
      <c r="H566" s="8" t="n"/>
    </row>
    <row r="567">
      <c r="A567" s="12" t="n"/>
      <c r="B567" s="8" t="n"/>
      <c r="C567" s="11" t="str">
        <f>IF(B567="","",IFERROR(INDEX(Produtos!$J$5:$J$304,MATCH(B567,Produtos!$A$5:$A$304,0)),"SKU não cadastrado"))</f>
        <v/>
      </c>
      <c r="D567" s="8" t="n"/>
      <c r="E567" s="8" t="n"/>
      <c r="F567" s="8" t="n"/>
      <c r="G567" s="9" t="n"/>
      <c r="H567" s="8" t="n"/>
    </row>
    <row r="568">
      <c r="A568" s="12" t="n"/>
      <c r="B568" s="8" t="n"/>
      <c r="C568" s="11" t="str">
        <f>IF(B568="","",IFERROR(INDEX(Produtos!$J$5:$J$304,MATCH(B568,Produtos!$A$5:$A$304,0)),"SKU não cadastrado"))</f>
        <v/>
      </c>
      <c r="D568" s="8" t="n"/>
      <c r="E568" s="8" t="n"/>
      <c r="F568" s="8" t="n"/>
      <c r="G568" s="9" t="n"/>
      <c r="H568" s="8" t="n"/>
    </row>
    <row r="569">
      <c r="A569" s="12" t="n"/>
      <c r="B569" s="8" t="n"/>
      <c r="C569" s="11" t="str">
        <f>IF(B569="","",IFERROR(INDEX(Produtos!$J$5:$J$304,MATCH(B569,Produtos!$A$5:$A$304,0)),"SKU não cadastrado"))</f>
        <v/>
      </c>
      <c r="D569" s="8" t="n"/>
      <c r="E569" s="8" t="n"/>
      <c r="F569" s="8" t="n"/>
      <c r="G569" s="9" t="n"/>
      <c r="H569" s="8" t="n"/>
    </row>
    <row r="570">
      <c r="A570" s="12" t="n"/>
      <c r="B570" s="8" t="n"/>
      <c r="C570" s="11" t="str">
        <f>IF(B570="","",IFERROR(INDEX(Produtos!$J$5:$J$304,MATCH(B570,Produtos!$A$5:$A$304,0)),"SKU não cadastrado"))</f>
        <v/>
      </c>
      <c r="D570" s="8" t="n"/>
      <c r="E570" s="8" t="n"/>
      <c r="F570" s="8" t="n"/>
      <c r="G570" s="9" t="n"/>
      <c r="H570" s="8" t="n"/>
    </row>
    <row r="571">
      <c r="A571" s="12" t="n"/>
      <c r="B571" s="8" t="n"/>
      <c r="C571" s="11" t="str">
        <f>IF(B571="","",IFERROR(INDEX(Produtos!$J$5:$J$304,MATCH(B571,Produtos!$A$5:$A$304,0)),"SKU não cadastrado"))</f>
        <v/>
      </c>
      <c r="D571" s="8" t="n"/>
      <c r="E571" s="8" t="n"/>
      <c r="F571" s="8" t="n"/>
      <c r="G571" s="9" t="n"/>
      <c r="H571" s="8" t="n"/>
    </row>
    <row r="572">
      <c r="A572" s="12" t="n"/>
      <c r="B572" s="8" t="n"/>
      <c r="C572" s="11" t="str">
        <f>IF(B572="","",IFERROR(INDEX(Produtos!$J$5:$J$304,MATCH(B572,Produtos!$A$5:$A$304,0)),"SKU não cadastrado"))</f>
        <v/>
      </c>
      <c r="D572" s="8" t="n"/>
      <c r="E572" s="8" t="n"/>
      <c r="F572" s="8" t="n"/>
      <c r="G572" s="9" t="n"/>
      <c r="H572" s="8" t="n"/>
    </row>
    <row r="573">
      <c r="A573" s="12" t="n"/>
      <c r="B573" s="8" t="n"/>
      <c r="C573" s="11" t="str">
        <f>IF(B573="","",IFERROR(INDEX(Produtos!$J$5:$J$304,MATCH(B573,Produtos!$A$5:$A$304,0)),"SKU não cadastrado"))</f>
        <v/>
      </c>
      <c r="D573" s="8" t="n"/>
      <c r="E573" s="8" t="n"/>
      <c r="F573" s="8" t="n"/>
      <c r="G573" s="9" t="n"/>
      <c r="H573" s="8" t="n"/>
    </row>
    <row r="574">
      <c r="A574" s="12" t="n"/>
      <c r="B574" s="8" t="n"/>
      <c r="C574" s="11" t="str">
        <f>IF(B574="","",IFERROR(INDEX(Produtos!$J$5:$J$304,MATCH(B574,Produtos!$A$5:$A$304,0)),"SKU não cadastrado"))</f>
        <v/>
      </c>
      <c r="D574" s="8" t="n"/>
      <c r="E574" s="8" t="n"/>
      <c r="F574" s="8" t="n"/>
      <c r="G574" s="9" t="n"/>
      <c r="H574" s="8" t="n"/>
    </row>
    <row r="575">
      <c r="A575" s="12" t="n"/>
      <c r="B575" s="8" t="n"/>
      <c r="C575" s="11" t="str">
        <f>IF(B575="","",IFERROR(INDEX(Produtos!$J$5:$J$304,MATCH(B575,Produtos!$A$5:$A$304,0)),"SKU não cadastrado"))</f>
        <v/>
      </c>
      <c r="D575" s="8" t="n"/>
      <c r="E575" s="8" t="n"/>
      <c r="F575" s="8" t="n"/>
      <c r="G575" s="9" t="n"/>
      <c r="H575" s="8" t="n"/>
    </row>
    <row r="576">
      <c r="A576" s="12" t="n"/>
      <c r="B576" s="8" t="n"/>
      <c r="C576" s="11" t="str">
        <f>IF(B576="","",IFERROR(INDEX(Produtos!$J$5:$J$304,MATCH(B576,Produtos!$A$5:$A$304,0)),"SKU não cadastrado"))</f>
        <v/>
      </c>
      <c r="D576" s="8" t="n"/>
      <c r="E576" s="8" t="n"/>
      <c r="F576" s="8" t="n"/>
      <c r="G576" s="9" t="n"/>
      <c r="H576" s="8" t="n"/>
    </row>
    <row r="577">
      <c r="A577" s="12" t="n"/>
      <c r="B577" s="8" t="n"/>
      <c r="C577" s="11" t="str">
        <f>IF(B577="","",IFERROR(INDEX(Produtos!$J$5:$J$304,MATCH(B577,Produtos!$A$5:$A$304,0)),"SKU não cadastrado"))</f>
        <v/>
      </c>
      <c r="D577" s="8" t="n"/>
      <c r="E577" s="8" t="n"/>
      <c r="F577" s="8" t="n"/>
      <c r="G577" s="9" t="n"/>
      <c r="H577" s="8" t="n"/>
    </row>
    <row r="578">
      <c r="A578" s="12" t="n"/>
      <c r="B578" s="8" t="n"/>
      <c r="C578" s="11" t="str">
        <f>IF(B578="","",IFERROR(INDEX(Produtos!$J$5:$J$304,MATCH(B578,Produtos!$A$5:$A$304,0)),"SKU não cadastrado"))</f>
        <v/>
      </c>
      <c r="D578" s="8" t="n"/>
      <c r="E578" s="8" t="n"/>
      <c r="F578" s="8" t="n"/>
      <c r="G578" s="9" t="n"/>
      <c r="H578" s="8" t="n"/>
    </row>
    <row r="579">
      <c r="A579" s="12" t="n"/>
      <c r="B579" s="8" t="n"/>
      <c r="C579" s="11" t="str">
        <f>IF(B579="","",IFERROR(INDEX(Produtos!$J$5:$J$304,MATCH(B579,Produtos!$A$5:$A$304,0)),"SKU não cadastrado"))</f>
        <v/>
      </c>
      <c r="D579" s="8" t="n"/>
      <c r="E579" s="8" t="n"/>
      <c r="F579" s="8" t="n"/>
      <c r="G579" s="9" t="n"/>
      <c r="H579" s="8" t="n"/>
    </row>
    <row r="580">
      <c r="A580" s="12" t="n"/>
      <c r="B580" s="8" t="n"/>
      <c r="C580" s="11" t="str">
        <f>IF(B580="","",IFERROR(INDEX(Produtos!$J$5:$J$304,MATCH(B580,Produtos!$A$5:$A$304,0)),"SKU não cadastrado"))</f>
        <v/>
      </c>
      <c r="D580" s="8" t="n"/>
      <c r="E580" s="8" t="n"/>
      <c r="F580" s="8" t="n"/>
      <c r="G580" s="9" t="n"/>
      <c r="H580" s="8" t="n"/>
    </row>
    <row r="581">
      <c r="A581" s="12" t="n"/>
      <c r="B581" s="8" t="n"/>
      <c r="C581" s="11" t="str">
        <f>IF(B581="","",IFERROR(INDEX(Produtos!$J$5:$J$304,MATCH(B581,Produtos!$A$5:$A$304,0)),"SKU não cadastrado"))</f>
        <v/>
      </c>
      <c r="D581" s="8" t="n"/>
      <c r="E581" s="8" t="n"/>
      <c r="F581" s="8" t="n"/>
      <c r="G581" s="9" t="n"/>
      <c r="H581" s="8" t="n"/>
    </row>
    <row r="582">
      <c r="A582" s="12" t="n"/>
      <c r="B582" s="8" t="n"/>
      <c r="C582" s="11" t="str">
        <f>IF(B582="","",IFERROR(INDEX(Produtos!$J$5:$J$304,MATCH(B582,Produtos!$A$5:$A$304,0)),"SKU não cadastrado"))</f>
        <v/>
      </c>
      <c r="D582" s="8" t="n"/>
      <c r="E582" s="8" t="n"/>
      <c r="F582" s="8" t="n"/>
      <c r="G582" s="9" t="n"/>
      <c r="H582" s="8" t="n"/>
    </row>
    <row r="583">
      <c r="A583" s="12" t="n"/>
      <c r="B583" s="8" t="n"/>
      <c r="C583" s="11" t="str">
        <f>IF(B583="","",IFERROR(INDEX(Produtos!$J$5:$J$304,MATCH(B583,Produtos!$A$5:$A$304,0)),"SKU não cadastrado"))</f>
        <v/>
      </c>
      <c r="D583" s="8" t="n"/>
      <c r="E583" s="8" t="n"/>
      <c r="F583" s="8" t="n"/>
      <c r="G583" s="9" t="n"/>
      <c r="H583" s="8" t="n"/>
    </row>
    <row r="584">
      <c r="A584" s="12" t="n"/>
      <c r="B584" s="8" t="n"/>
      <c r="C584" s="11" t="str">
        <f>IF(B584="","",IFERROR(INDEX(Produtos!$J$5:$J$304,MATCH(B584,Produtos!$A$5:$A$304,0)),"SKU não cadastrado"))</f>
        <v/>
      </c>
      <c r="D584" s="8" t="n"/>
      <c r="E584" s="8" t="n"/>
      <c r="F584" s="8" t="n"/>
      <c r="G584" s="9" t="n"/>
      <c r="H584" s="8" t="n"/>
    </row>
    <row r="585">
      <c r="A585" s="12" t="n"/>
      <c r="B585" s="8" t="n"/>
      <c r="C585" s="11" t="str">
        <f>IF(B585="","",IFERROR(INDEX(Produtos!$J$5:$J$304,MATCH(B585,Produtos!$A$5:$A$304,0)),"SKU não cadastrado"))</f>
        <v/>
      </c>
      <c r="D585" s="8" t="n"/>
      <c r="E585" s="8" t="n"/>
      <c r="F585" s="8" t="n"/>
      <c r="G585" s="9" t="n"/>
      <c r="H585" s="8" t="n"/>
    </row>
    <row r="586">
      <c r="A586" s="12" t="n"/>
      <c r="B586" s="8" t="n"/>
      <c r="C586" s="11" t="str">
        <f>IF(B586="","",IFERROR(INDEX(Produtos!$J$5:$J$304,MATCH(B586,Produtos!$A$5:$A$304,0)),"SKU não cadastrado"))</f>
        <v/>
      </c>
      <c r="D586" s="8" t="n"/>
      <c r="E586" s="8" t="n"/>
      <c r="F586" s="8" t="n"/>
      <c r="G586" s="9" t="n"/>
      <c r="H586" s="8" t="n"/>
    </row>
    <row r="587">
      <c r="A587" s="12" t="n"/>
      <c r="B587" s="8" t="n"/>
      <c r="C587" s="11" t="str">
        <f>IF(B587="","",IFERROR(INDEX(Produtos!$J$5:$J$304,MATCH(B587,Produtos!$A$5:$A$304,0)),"SKU não cadastrado"))</f>
        <v/>
      </c>
      <c r="D587" s="8" t="n"/>
      <c r="E587" s="8" t="n"/>
      <c r="F587" s="8" t="n"/>
      <c r="G587" s="9" t="n"/>
      <c r="H587" s="8" t="n"/>
    </row>
    <row r="588">
      <c r="A588" s="12" t="n"/>
      <c r="B588" s="8" t="n"/>
      <c r="C588" s="11" t="str">
        <f>IF(B588="","",IFERROR(INDEX(Produtos!$J$5:$J$304,MATCH(B588,Produtos!$A$5:$A$304,0)),"SKU não cadastrado"))</f>
        <v/>
      </c>
      <c r="D588" s="8" t="n"/>
      <c r="E588" s="8" t="n"/>
      <c r="F588" s="8" t="n"/>
      <c r="G588" s="9" t="n"/>
      <c r="H588" s="8" t="n"/>
    </row>
    <row r="589">
      <c r="A589" s="12" t="n"/>
      <c r="B589" s="8" t="n"/>
      <c r="C589" s="11" t="str">
        <f>IF(B589="","",IFERROR(INDEX(Produtos!$J$5:$J$304,MATCH(B589,Produtos!$A$5:$A$304,0)),"SKU não cadastrado"))</f>
        <v/>
      </c>
      <c r="D589" s="8" t="n"/>
      <c r="E589" s="8" t="n"/>
      <c r="F589" s="8" t="n"/>
      <c r="G589" s="9" t="n"/>
      <c r="H589" s="8" t="n"/>
    </row>
    <row r="590">
      <c r="A590" s="12" t="n"/>
      <c r="B590" s="8" t="n"/>
      <c r="C590" s="11" t="str">
        <f>IF(B590="","",IFERROR(INDEX(Produtos!$J$5:$J$304,MATCH(B590,Produtos!$A$5:$A$304,0)),"SKU não cadastrado"))</f>
        <v/>
      </c>
      <c r="D590" s="8" t="n"/>
      <c r="E590" s="8" t="n"/>
      <c r="F590" s="8" t="n"/>
      <c r="G590" s="9" t="n"/>
      <c r="H590" s="8" t="n"/>
    </row>
    <row r="591">
      <c r="A591" s="12" t="n"/>
      <c r="B591" s="8" t="n"/>
      <c r="C591" s="11" t="str">
        <f>IF(B591="","",IFERROR(INDEX(Produtos!$J$5:$J$304,MATCH(B591,Produtos!$A$5:$A$304,0)),"SKU não cadastrado"))</f>
        <v/>
      </c>
      <c r="D591" s="8" t="n"/>
      <c r="E591" s="8" t="n"/>
      <c r="F591" s="8" t="n"/>
      <c r="G591" s="9" t="n"/>
      <c r="H591" s="8" t="n"/>
    </row>
    <row r="592">
      <c r="A592" s="12" t="n"/>
      <c r="B592" s="8" t="n"/>
      <c r="C592" s="11" t="str">
        <f>IF(B592="","",IFERROR(INDEX(Produtos!$J$5:$J$304,MATCH(B592,Produtos!$A$5:$A$304,0)),"SKU não cadastrado"))</f>
        <v/>
      </c>
      <c r="D592" s="8" t="n"/>
      <c r="E592" s="8" t="n"/>
      <c r="F592" s="8" t="n"/>
      <c r="G592" s="9" t="n"/>
      <c r="H592" s="8" t="n"/>
    </row>
    <row r="593">
      <c r="A593" s="12" t="n"/>
      <c r="B593" s="8" t="n"/>
      <c r="C593" s="11" t="str">
        <f>IF(B593="","",IFERROR(INDEX(Produtos!$J$5:$J$304,MATCH(B593,Produtos!$A$5:$A$304,0)),"SKU não cadastrado"))</f>
        <v/>
      </c>
      <c r="D593" s="8" t="n"/>
      <c r="E593" s="8" t="n"/>
      <c r="F593" s="8" t="n"/>
      <c r="G593" s="9" t="n"/>
      <c r="H593" s="8" t="n"/>
    </row>
    <row r="594">
      <c r="A594" s="12" t="n"/>
      <c r="B594" s="8" t="n"/>
      <c r="C594" s="11" t="str">
        <f>IF(B594="","",IFERROR(INDEX(Produtos!$J$5:$J$304,MATCH(B594,Produtos!$A$5:$A$304,0)),"SKU não cadastrado"))</f>
        <v/>
      </c>
      <c r="D594" s="8" t="n"/>
      <c r="E594" s="8" t="n"/>
      <c r="F594" s="8" t="n"/>
      <c r="G594" s="9" t="n"/>
      <c r="H594" s="8" t="n"/>
    </row>
    <row r="595">
      <c r="A595" s="12" t="n"/>
      <c r="B595" s="8" t="n"/>
      <c r="C595" s="11" t="str">
        <f>IF(B595="","",IFERROR(INDEX(Produtos!$J$5:$J$304,MATCH(B595,Produtos!$A$5:$A$304,0)),"SKU não cadastrado"))</f>
        <v/>
      </c>
      <c r="D595" s="8" t="n"/>
      <c r="E595" s="8" t="n"/>
      <c r="F595" s="8" t="n"/>
      <c r="G595" s="9" t="n"/>
      <c r="H595" s="8" t="n"/>
    </row>
    <row r="596">
      <c r="A596" s="12" t="n"/>
      <c r="B596" s="8" t="n"/>
      <c r="C596" s="11" t="str">
        <f>IF(B596="","",IFERROR(INDEX(Produtos!$J$5:$J$304,MATCH(B596,Produtos!$A$5:$A$304,0)),"SKU não cadastrado"))</f>
        <v/>
      </c>
      <c r="D596" s="8" t="n"/>
      <c r="E596" s="8" t="n"/>
      <c r="F596" s="8" t="n"/>
      <c r="G596" s="9" t="n"/>
      <c r="H596" s="8" t="n"/>
    </row>
    <row r="597">
      <c r="A597" s="12" t="n"/>
      <c r="B597" s="8" t="n"/>
      <c r="C597" s="11" t="str">
        <f>IF(B597="","",IFERROR(INDEX(Produtos!$J$5:$J$304,MATCH(B597,Produtos!$A$5:$A$304,0)),"SKU não cadastrado"))</f>
        <v/>
      </c>
      <c r="D597" s="8" t="n"/>
      <c r="E597" s="8" t="n"/>
      <c r="F597" s="8" t="n"/>
      <c r="G597" s="9" t="n"/>
      <c r="H597" s="8" t="n"/>
    </row>
    <row r="598">
      <c r="A598" s="12" t="n"/>
      <c r="B598" s="8" t="n"/>
      <c r="C598" s="11" t="str">
        <f>IF(B598="","",IFERROR(INDEX(Produtos!$J$5:$J$304,MATCH(B598,Produtos!$A$5:$A$304,0)),"SKU não cadastrado"))</f>
        <v/>
      </c>
      <c r="D598" s="8" t="n"/>
      <c r="E598" s="8" t="n"/>
      <c r="F598" s="8" t="n"/>
      <c r="G598" s="9" t="n"/>
      <c r="H598" s="8" t="n"/>
    </row>
    <row r="599">
      <c r="A599" s="12" t="n"/>
      <c r="B599" s="8" t="n"/>
      <c r="C599" s="11" t="str">
        <f>IF(B599="","",IFERROR(INDEX(Produtos!$J$5:$J$304,MATCH(B599,Produtos!$A$5:$A$304,0)),"SKU não cadastrado"))</f>
        <v/>
      </c>
      <c r="D599" s="8" t="n"/>
      <c r="E599" s="8" t="n"/>
      <c r="F599" s="8" t="n"/>
      <c r="G599" s="9" t="n"/>
      <c r="H599" s="8" t="n"/>
    </row>
    <row r="600">
      <c r="A600" s="12" t="n"/>
      <c r="B600" s="8" t="n"/>
      <c r="C600" s="11" t="str">
        <f>IF(B600="","",IFERROR(INDEX(Produtos!$J$5:$J$304,MATCH(B600,Produtos!$A$5:$A$304,0)),"SKU não cadastrado"))</f>
        <v/>
      </c>
      <c r="D600" s="8" t="n"/>
      <c r="E600" s="8" t="n"/>
      <c r="F600" s="8" t="n"/>
      <c r="G600" s="9" t="n"/>
      <c r="H600" s="8" t="n"/>
    </row>
    <row r="601">
      <c r="A601" s="12" t="n"/>
      <c r="B601" s="8" t="n"/>
      <c r="C601" s="11" t="str">
        <f>IF(B601="","",IFERROR(INDEX(Produtos!$J$5:$J$304,MATCH(B601,Produtos!$A$5:$A$304,0)),"SKU não cadastrado"))</f>
        <v/>
      </c>
      <c r="D601" s="8" t="n"/>
      <c r="E601" s="8" t="n"/>
      <c r="F601" s="8" t="n"/>
      <c r="G601" s="9" t="n"/>
      <c r="H601" s="8" t="n"/>
    </row>
    <row r="602">
      <c r="A602" s="12" t="n"/>
      <c r="B602" s="8" t="n"/>
      <c r="C602" s="11" t="str">
        <f>IF(B602="","",IFERROR(INDEX(Produtos!$J$5:$J$304,MATCH(B602,Produtos!$A$5:$A$304,0)),"SKU não cadastrado"))</f>
        <v/>
      </c>
      <c r="D602" s="8" t="n"/>
      <c r="E602" s="8" t="n"/>
      <c r="F602" s="8" t="n"/>
      <c r="G602" s="9" t="n"/>
      <c r="H602" s="8" t="n"/>
    </row>
    <row r="603">
      <c r="A603" s="12" t="n"/>
      <c r="B603" s="8" t="n"/>
      <c r="C603" s="11" t="str">
        <f>IF(B603="","",IFERROR(INDEX(Produtos!$J$5:$J$304,MATCH(B603,Produtos!$A$5:$A$304,0)),"SKU não cadastrado"))</f>
        <v/>
      </c>
      <c r="D603" s="8" t="n"/>
      <c r="E603" s="8" t="n"/>
      <c r="F603" s="8" t="n"/>
      <c r="G603" s="9" t="n"/>
      <c r="H603" s="8" t="n"/>
    </row>
    <row r="604">
      <c r="A604" s="12" t="n"/>
      <c r="B604" s="8" t="n"/>
      <c r="C604" s="11" t="str">
        <f>IF(B604="","",IFERROR(INDEX(Produtos!$J$5:$J$304,MATCH(B604,Produtos!$A$5:$A$304,0)),"SKU não cadastrado"))</f>
        <v/>
      </c>
      <c r="D604" s="8" t="n"/>
      <c r="E604" s="8" t="n"/>
      <c r="F604" s="8" t="n"/>
      <c r="G604" s="9" t="n"/>
      <c r="H604" s="8" t="n"/>
    </row>
    <row r="605">
      <c r="A605" s="12" t="n"/>
      <c r="B605" s="8" t="n"/>
      <c r="C605" s="11" t="str">
        <f>IF(B605="","",IFERROR(INDEX(Produtos!$J$5:$J$304,MATCH(B605,Produtos!$A$5:$A$304,0)),"SKU não cadastrado"))</f>
        <v/>
      </c>
      <c r="D605" s="8" t="n"/>
      <c r="E605" s="8" t="n"/>
      <c r="F605" s="8" t="n"/>
      <c r="G605" s="9" t="n"/>
      <c r="H605" s="8" t="n"/>
    </row>
    <row r="606">
      <c r="A606" s="12" t="n"/>
      <c r="B606" s="8" t="n"/>
      <c r="C606" s="11" t="str">
        <f>IF(B606="","",IFERROR(INDEX(Produtos!$J$5:$J$304,MATCH(B606,Produtos!$A$5:$A$304,0)),"SKU não cadastrado"))</f>
        <v/>
      </c>
      <c r="D606" s="8" t="n"/>
      <c r="E606" s="8" t="n"/>
      <c r="F606" s="8" t="n"/>
      <c r="G606" s="9" t="n"/>
      <c r="H606" s="8" t="n"/>
    </row>
    <row r="607">
      <c r="A607" s="12" t="n"/>
      <c r="B607" s="8" t="n"/>
      <c r="C607" s="11" t="str">
        <f>IF(B607="","",IFERROR(INDEX(Produtos!$J$5:$J$304,MATCH(B607,Produtos!$A$5:$A$304,0)),"SKU não cadastrado"))</f>
        <v/>
      </c>
      <c r="D607" s="8" t="n"/>
      <c r="E607" s="8" t="n"/>
      <c r="F607" s="8" t="n"/>
      <c r="G607" s="9" t="n"/>
      <c r="H607" s="8" t="n"/>
    </row>
    <row r="608">
      <c r="A608" s="12" t="n"/>
      <c r="B608" s="8" t="n"/>
      <c r="C608" s="11" t="str">
        <f>IF(B608="","",IFERROR(INDEX(Produtos!$J$5:$J$304,MATCH(B608,Produtos!$A$5:$A$304,0)),"SKU não cadastrado"))</f>
        <v/>
      </c>
      <c r="D608" s="8" t="n"/>
      <c r="E608" s="8" t="n"/>
      <c r="F608" s="8" t="n"/>
      <c r="G608" s="9" t="n"/>
      <c r="H608" s="8" t="n"/>
    </row>
    <row r="609">
      <c r="A609" s="12" t="n"/>
      <c r="B609" s="8" t="n"/>
      <c r="C609" s="11" t="str">
        <f>IF(B609="","",IFERROR(INDEX(Produtos!$J$5:$J$304,MATCH(B609,Produtos!$A$5:$A$304,0)),"SKU não cadastrado"))</f>
        <v/>
      </c>
      <c r="D609" s="8" t="n"/>
      <c r="E609" s="8" t="n"/>
      <c r="F609" s="8" t="n"/>
      <c r="G609" s="9" t="n"/>
      <c r="H609" s="8" t="n"/>
    </row>
    <row r="610">
      <c r="A610" s="12" t="n"/>
      <c r="B610" s="8" t="n"/>
      <c r="C610" s="11" t="str">
        <f>IF(B610="","",IFERROR(INDEX(Produtos!$J$5:$J$304,MATCH(B610,Produtos!$A$5:$A$304,0)),"SKU não cadastrado"))</f>
        <v/>
      </c>
      <c r="D610" s="8" t="n"/>
      <c r="E610" s="8" t="n"/>
      <c r="F610" s="8" t="n"/>
      <c r="G610" s="9" t="n"/>
      <c r="H610" s="8" t="n"/>
    </row>
    <row r="611">
      <c r="A611" s="12" t="n"/>
      <c r="B611" s="8" t="n"/>
      <c r="C611" s="11" t="str">
        <f>IF(B611="","",IFERROR(INDEX(Produtos!$J$5:$J$304,MATCH(B611,Produtos!$A$5:$A$304,0)),"SKU não cadastrado"))</f>
        <v/>
      </c>
      <c r="D611" s="8" t="n"/>
      <c r="E611" s="8" t="n"/>
      <c r="F611" s="8" t="n"/>
      <c r="G611" s="9" t="n"/>
      <c r="H611" s="8" t="n"/>
    </row>
    <row r="612">
      <c r="A612" s="12" t="n"/>
      <c r="B612" s="8" t="n"/>
      <c r="C612" s="11" t="str">
        <f>IF(B612="","",IFERROR(INDEX(Produtos!$J$5:$J$304,MATCH(B612,Produtos!$A$5:$A$304,0)),"SKU não cadastrado"))</f>
        <v/>
      </c>
      <c r="D612" s="8" t="n"/>
      <c r="E612" s="8" t="n"/>
      <c r="F612" s="8" t="n"/>
      <c r="G612" s="9" t="n"/>
      <c r="H612" s="8" t="n"/>
    </row>
    <row r="613">
      <c r="A613" s="12" t="n"/>
      <c r="B613" s="8" t="n"/>
      <c r="C613" s="11" t="str">
        <f>IF(B613="","",IFERROR(INDEX(Produtos!$J$5:$J$304,MATCH(B613,Produtos!$A$5:$A$304,0)),"SKU não cadastrado"))</f>
        <v/>
      </c>
      <c r="D613" s="8" t="n"/>
      <c r="E613" s="8" t="n"/>
      <c r="F613" s="8" t="n"/>
      <c r="G613" s="9" t="n"/>
      <c r="H613" s="8" t="n"/>
    </row>
    <row r="614">
      <c r="A614" s="12" t="n"/>
      <c r="B614" s="8" t="n"/>
      <c r="C614" s="11" t="str">
        <f>IF(B614="","",IFERROR(INDEX(Produtos!$J$5:$J$304,MATCH(B614,Produtos!$A$5:$A$304,0)),"SKU não cadastrado"))</f>
        <v/>
      </c>
      <c r="D614" s="8" t="n"/>
      <c r="E614" s="8" t="n"/>
      <c r="F614" s="8" t="n"/>
      <c r="G614" s="9" t="n"/>
      <c r="H614" s="8" t="n"/>
    </row>
    <row r="615">
      <c r="A615" s="12" t="n"/>
      <c r="B615" s="8" t="n"/>
      <c r="C615" s="11" t="str">
        <f>IF(B615="","",IFERROR(INDEX(Produtos!$J$5:$J$304,MATCH(B615,Produtos!$A$5:$A$304,0)),"SKU não cadastrado"))</f>
        <v/>
      </c>
      <c r="D615" s="8" t="n"/>
      <c r="E615" s="8" t="n"/>
      <c r="F615" s="8" t="n"/>
      <c r="G615" s="9" t="n"/>
      <c r="H615" s="8" t="n"/>
    </row>
    <row r="616">
      <c r="A616" s="12" t="n"/>
      <c r="B616" s="8" t="n"/>
      <c r="C616" s="11" t="str">
        <f>IF(B616="","",IFERROR(INDEX(Produtos!$J$5:$J$304,MATCH(B616,Produtos!$A$5:$A$304,0)),"SKU não cadastrado"))</f>
        <v/>
      </c>
      <c r="D616" s="8" t="n"/>
      <c r="E616" s="8" t="n"/>
      <c r="F616" s="8" t="n"/>
      <c r="G616" s="9" t="n"/>
      <c r="H616" s="8" t="n"/>
    </row>
    <row r="617">
      <c r="A617" s="12" t="n"/>
      <c r="B617" s="8" t="n"/>
      <c r="C617" s="11" t="str">
        <f>IF(B617="","",IFERROR(INDEX(Produtos!$J$5:$J$304,MATCH(B617,Produtos!$A$5:$A$304,0)),"SKU não cadastrado"))</f>
        <v/>
      </c>
      <c r="D617" s="8" t="n"/>
      <c r="E617" s="8" t="n"/>
      <c r="F617" s="8" t="n"/>
      <c r="G617" s="9" t="n"/>
      <c r="H617" s="8" t="n"/>
    </row>
    <row r="618">
      <c r="A618" s="12" t="n"/>
      <c r="B618" s="8" t="n"/>
      <c r="C618" s="11" t="str">
        <f>IF(B618="","",IFERROR(INDEX(Produtos!$J$5:$J$304,MATCH(B618,Produtos!$A$5:$A$304,0)),"SKU não cadastrado"))</f>
        <v/>
      </c>
      <c r="D618" s="8" t="n"/>
      <c r="E618" s="8" t="n"/>
      <c r="F618" s="8" t="n"/>
      <c r="G618" s="9" t="n"/>
      <c r="H618" s="8" t="n"/>
    </row>
    <row r="619">
      <c r="A619" s="12" t="n"/>
      <c r="B619" s="8" t="n"/>
      <c r="C619" s="11" t="str">
        <f>IF(B619="","",IFERROR(INDEX(Produtos!$J$5:$J$304,MATCH(B619,Produtos!$A$5:$A$304,0)),"SKU não cadastrado"))</f>
        <v/>
      </c>
      <c r="D619" s="8" t="n"/>
      <c r="E619" s="8" t="n"/>
      <c r="F619" s="8" t="n"/>
      <c r="G619" s="9" t="n"/>
      <c r="H619" s="8" t="n"/>
    </row>
    <row r="620">
      <c r="A620" s="12" t="n"/>
      <c r="B620" s="8" t="n"/>
      <c r="C620" s="11" t="str">
        <f>IF(B620="","",IFERROR(INDEX(Produtos!$J$5:$J$304,MATCH(B620,Produtos!$A$5:$A$304,0)),"SKU não cadastrado"))</f>
        <v/>
      </c>
      <c r="D620" s="8" t="n"/>
      <c r="E620" s="8" t="n"/>
      <c r="F620" s="8" t="n"/>
      <c r="G620" s="9" t="n"/>
      <c r="H620" s="8" t="n"/>
    </row>
    <row r="621">
      <c r="A621" s="12" t="n"/>
      <c r="B621" s="8" t="n"/>
      <c r="C621" s="11" t="str">
        <f>IF(B621="","",IFERROR(INDEX(Produtos!$J$5:$J$304,MATCH(B621,Produtos!$A$5:$A$304,0)),"SKU não cadastrado"))</f>
        <v/>
      </c>
      <c r="D621" s="8" t="n"/>
      <c r="E621" s="8" t="n"/>
      <c r="F621" s="8" t="n"/>
      <c r="G621" s="9" t="n"/>
      <c r="H621" s="8" t="n"/>
    </row>
    <row r="622">
      <c r="A622" s="12" t="n"/>
      <c r="B622" s="8" t="n"/>
      <c r="C622" s="11" t="str">
        <f>IF(B622="","",IFERROR(INDEX(Produtos!$J$5:$J$304,MATCH(B622,Produtos!$A$5:$A$304,0)),"SKU não cadastrado"))</f>
        <v/>
      </c>
      <c r="D622" s="8" t="n"/>
      <c r="E622" s="8" t="n"/>
      <c r="F622" s="8" t="n"/>
      <c r="G622" s="9" t="n"/>
      <c r="H622" s="8" t="n"/>
    </row>
    <row r="623">
      <c r="A623" s="12" t="n"/>
      <c r="B623" s="8" t="n"/>
      <c r="C623" s="11" t="str">
        <f>IF(B623="","",IFERROR(INDEX(Produtos!$J$5:$J$304,MATCH(B623,Produtos!$A$5:$A$304,0)),"SKU não cadastrado"))</f>
        <v/>
      </c>
      <c r="D623" s="8" t="n"/>
      <c r="E623" s="8" t="n"/>
      <c r="F623" s="8" t="n"/>
      <c r="G623" s="9" t="n"/>
      <c r="H623" s="8" t="n"/>
    </row>
    <row r="624">
      <c r="A624" s="12" t="n"/>
      <c r="B624" s="8" t="n"/>
      <c r="C624" s="11" t="str">
        <f>IF(B624="","",IFERROR(INDEX(Produtos!$J$5:$J$304,MATCH(B624,Produtos!$A$5:$A$304,0)),"SKU não cadastrado"))</f>
        <v/>
      </c>
      <c r="D624" s="8" t="n"/>
      <c r="E624" s="8" t="n"/>
      <c r="F624" s="8" t="n"/>
      <c r="G624" s="9" t="n"/>
      <c r="H624" s="8" t="n"/>
    </row>
    <row r="625">
      <c r="A625" s="12" t="n"/>
      <c r="B625" s="8" t="n"/>
      <c r="C625" s="11" t="str">
        <f>IF(B625="","",IFERROR(INDEX(Produtos!$J$5:$J$304,MATCH(B625,Produtos!$A$5:$A$304,0)),"SKU não cadastrado"))</f>
        <v/>
      </c>
      <c r="D625" s="8" t="n"/>
      <c r="E625" s="8" t="n"/>
      <c r="F625" s="8" t="n"/>
      <c r="G625" s="9" t="n"/>
      <c r="H625" s="8" t="n"/>
    </row>
    <row r="626">
      <c r="A626" s="12" t="n"/>
      <c r="B626" s="8" t="n"/>
      <c r="C626" s="11" t="str">
        <f>IF(B626="","",IFERROR(INDEX(Produtos!$J$5:$J$304,MATCH(B626,Produtos!$A$5:$A$304,0)),"SKU não cadastrado"))</f>
        <v/>
      </c>
      <c r="D626" s="8" t="n"/>
      <c r="E626" s="8" t="n"/>
      <c r="F626" s="8" t="n"/>
      <c r="G626" s="9" t="n"/>
      <c r="H626" s="8" t="n"/>
    </row>
    <row r="627">
      <c r="A627" s="12" t="n"/>
      <c r="B627" s="8" t="n"/>
      <c r="C627" s="11" t="str">
        <f>IF(B627="","",IFERROR(INDEX(Produtos!$J$5:$J$304,MATCH(B627,Produtos!$A$5:$A$304,0)),"SKU não cadastrado"))</f>
        <v/>
      </c>
      <c r="D627" s="8" t="n"/>
      <c r="E627" s="8" t="n"/>
      <c r="F627" s="8" t="n"/>
      <c r="G627" s="9" t="n"/>
      <c r="H627" s="8" t="n"/>
    </row>
    <row r="628">
      <c r="A628" s="12" t="n"/>
      <c r="B628" s="8" t="n"/>
      <c r="C628" s="11" t="str">
        <f>IF(B628="","",IFERROR(INDEX(Produtos!$J$5:$J$304,MATCH(B628,Produtos!$A$5:$A$304,0)),"SKU não cadastrado"))</f>
        <v/>
      </c>
      <c r="D628" s="8" t="n"/>
      <c r="E628" s="8" t="n"/>
      <c r="F628" s="8" t="n"/>
      <c r="G628" s="9" t="n"/>
      <c r="H628" s="8" t="n"/>
    </row>
    <row r="629">
      <c r="A629" s="12" t="n"/>
      <c r="B629" s="8" t="n"/>
      <c r="C629" s="11" t="str">
        <f>IF(B629="","",IFERROR(INDEX(Produtos!$J$5:$J$304,MATCH(B629,Produtos!$A$5:$A$304,0)),"SKU não cadastrado"))</f>
        <v/>
      </c>
      <c r="D629" s="8" t="n"/>
      <c r="E629" s="8" t="n"/>
      <c r="F629" s="8" t="n"/>
      <c r="G629" s="9" t="n"/>
      <c r="H629" s="8" t="n"/>
    </row>
    <row r="630">
      <c r="A630" s="12" t="n"/>
      <c r="B630" s="8" t="n"/>
      <c r="C630" s="11" t="str">
        <f>IF(B630="","",IFERROR(INDEX(Produtos!$J$5:$J$304,MATCH(B630,Produtos!$A$5:$A$304,0)),"SKU não cadastrado"))</f>
        <v/>
      </c>
      <c r="D630" s="8" t="n"/>
      <c r="E630" s="8" t="n"/>
      <c r="F630" s="8" t="n"/>
      <c r="G630" s="9" t="n"/>
      <c r="H630" s="8" t="n"/>
    </row>
    <row r="631">
      <c r="A631" s="12" t="n"/>
      <c r="B631" s="8" t="n"/>
      <c r="C631" s="11" t="str">
        <f>IF(B631="","",IFERROR(INDEX(Produtos!$J$5:$J$304,MATCH(B631,Produtos!$A$5:$A$304,0)),"SKU não cadastrado"))</f>
        <v/>
      </c>
      <c r="D631" s="8" t="n"/>
      <c r="E631" s="8" t="n"/>
      <c r="F631" s="8" t="n"/>
      <c r="G631" s="9" t="n"/>
      <c r="H631" s="8" t="n"/>
    </row>
    <row r="632">
      <c r="A632" s="12" t="n"/>
      <c r="B632" s="8" t="n"/>
      <c r="C632" s="11" t="str">
        <f>IF(B632="","",IFERROR(INDEX(Produtos!$J$5:$J$304,MATCH(B632,Produtos!$A$5:$A$304,0)),"SKU não cadastrado"))</f>
        <v/>
      </c>
      <c r="D632" s="8" t="n"/>
      <c r="E632" s="8" t="n"/>
      <c r="F632" s="8" t="n"/>
      <c r="G632" s="9" t="n"/>
      <c r="H632" s="8" t="n"/>
    </row>
    <row r="633">
      <c r="A633" s="12" t="n"/>
      <c r="B633" s="8" t="n"/>
      <c r="C633" s="11" t="str">
        <f>IF(B633="","",IFERROR(INDEX(Produtos!$J$5:$J$304,MATCH(B633,Produtos!$A$5:$A$304,0)),"SKU não cadastrado"))</f>
        <v/>
      </c>
      <c r="D633" s="8" t="n"/>
      <c r="E633" s="8" t="n"/>
      <c r="F633" s="8" t="n"/>
      <c r="G633" s="9" t="n"/>
      <c r="H633" s="8" t="n"/>
    </row>
    <row r="634">
      <c r="A634" s="12" t="n"/>
      <c r="B634" s="8" t="n"/>
      <c r="C634" s="11" t="str">
        <f>IF(B634="","",IFERROR(INDEX(Produtos!$J$5:$J$304,MATCH(B634,Produtos!$A$5:$A$304,0)),"SKU não cadastrado"))</f>
        <v/>
      </c>
      <c r="D634" s="8" t="n"/>
      <c r="E634" s="8" t="n"/>
      <c r="F634" s="8" t="n"/>
      <c r="G634" s="9" t="n"/>
      <c r="H634" s="8" t="n"/>
    </row>
    <row r="635">
      <c r="A635" s="12" t="n"/>
      <c r="B635" s="8" t="n"/>
      <c r="C635" s="11" t="str">
        <f>IF(B635="","",IFERROR(INDEX(Produtos!$J$5:$J$304,MATCH(B635,Produtos!$A$5:$A$304,0)),"SKU não cadastrado"))</f>
        <v/>
      </c>
      <c r="D635" s="8" t="n"/>
      <c r="E635" s="8" t="n"/>
      <c r="F635" s="8" t="n"/>
      <c r="G635" s="9" t="n"/>
      <c r="H635" s="8" t="n"/>
    </row>
    <row r="636">
      <c r="A636" s="12" t="n"/>
      <c r="B636" s="8" t="n"/>
      <c r="C636" s="11" t="str">
        <f>IF(B636="","",IFERROR(INDEX(Produtos!$J$5:$J$304,MATCH(B636,Produtos!$A$5:$A$304,0)),"SKU não cadastrado"))</f>
        <v/>
      </c>
      <c r="D636" s="8" t="n"/>
      <c r="E636" s="8" t="n"/>
      <c r="F636" s="8" t="n"/>
      <c r="G636" s="9" t="n"/>
      <c r="H636" s="8" t="n"/>
    </row>
    <row r="637">
      <c r="A637" s="12" t="n"/>
      <c r="B637" s="8" t="n"/>
      <c r="C637" s="11" t="str">
        <f>IF(B637="","",IFERROR(INDEX(Produtos!$J$5:$J$304,MATCH(B637,Produtos!$A$5:$A$304,0)),"SKU não cadastrado"))</f>
        <v/>
      </c>
      <c r="D637" s="8" t="n"/>
      <c r="E637" s="8" t="n"/>
      <c r="F637" s="8" t="n"/>
      <c r="G637" s="9" t="n"/>
      <c r="H637" s="8" t="n"/>
    </row>
    <row r="638">
      <c r="A638" s="12" t="n"/>
      <c r="B638" s="8" t="n"/>
      <c r="C638" s="11" t="str">
        <f>IF(B638="","",IFERROR(INDEX(Produtos!$J$5:$J$304,MATCH(B638,Produtos!$A$5:$A$304,0)),"SKU não cadastrado"))</f>
        <v/>
      </c>
      <c r="D638" s="8" t="n"/>
      <c r="E638" s="8" t="n"/>
      <c r="F638" s="8" t="n"/>
      <c r="G638" s="9" t="n"/>
      <c r="H638" s="8" t="n"/>
    </row>
    <row r="639">
      <c r="A639" s="12" t="n"/>
      <c r="B639" s="8" t="n"/>
      <c r="C639" s="11" t="str">
        <f>IF(B639="","",IFERROR(INDEX(Produtos!$J$5:$J$304,MATCH(B639,Produtos!$A$5:$A$304,0)),"SKU não cadastrado"))</f>
        <v/>
      </c>
      <c r="D639" s="8" t="n"/>
      <c r="E639" s="8" t="n"/>
      <c r="F639" s="8" t="n"/>
      <c r="G639" s="9" t="n"/>
      <c r="H639" s="8" t="n"/>
    </row>
    <row r="640">
      <c r="A640" s="12" t="n"/>
      <c r="B640" s="8" t="n"/>
      <c r="C640" s="11" t="str">
        <f>IF(B640="","",IFERROR(INDEX(Produtos!$J$5:$J$304,MATCH(B640,Produtos!$A$5:$A$304,0)),"SKU não cadastrado"))</f>
        <v/>
      </c>
      <c r="D640" s="8" t="n"/>
      <c r="E640" s="8" t="n"/>
      <c r="F640" s="8" t="n"/>
      <c r="G640" s="9" t="n"/>
      <c r="H640" s="8" t="n"/>
    </row>
    <row r="641">
      <c r="A641" s="12" t="n"/>
      <c r="B641" s="8" t="n"/>
      <c r="C641" s="11" t="str">
        <f>IF(B641="","",IFERROR(INDEX(Produtos!$J$5:$J$304,MATCH(B641,Produtos!$A$5:$A$304,0)),"SKU não cadastrado"))</f>
        <v/>
      </c>
      <c r="D641" s="8" t="n"/>
      <c r="E641" s="8" t="n"/>
      <c r="F641" s="8" t="n"/>
      <c r="G641" s="9" t="n"/>
      <c r="H641" s="8" t="n"/>
    </row>
    <row r="642">
      <c r="A642" s="12" t="n"/>
      <c r="B642" s="8" t="n"/>
      <c r="C642" s="11" t="str">
        <f>IF(B642="","",IFERROR(INDEX(Produtos!$J$5:$J$304,MATCH(B642,Produtos!$A$5:$A$304,0)),"SKU não cadastrado"))</f>
        <v/>
      </c>
      <c r="D642" s="8" t="n"/>
      <c r="E642" s="8" t="n"/>
      <c r="F642" s="8" t="n"/>
      <c r="G642" s="9" t="n"/>
      <c r="H642" s="8" t="n"/>
    </row>
    <row r="643">
      <c r="A643" s="12" t="n"/>
      <c r="B643" s="8" t="n"/>
      <c r="C643" s="11" t="str">
        <f>IF(B643="","",IFERROR(INDEX(Produtos!$J$5:$J$304,MATCH(B643,Produtos!$A$5:$A$304,0)),"SKU não cadastrado"))</f>
        <v/>
      </c>
      <c r="D643" s="8" t="n"/>
      <c r="E643" s="8" t="n"/>
      <c r="F643" s="8" t="n"/>
      <c r="G643" s="9" t="n"/>
      <c r="H643" s="8" t="n"/>
    </row>
    <row r="644">
      <c r="A644" s="12" t="n"/>
      <c r="B644" s="8" t="n"/>
      <c r="C644" s="11" t="str">
        <f>IF(B644="","",IFERROR(INDEX(Produtos!$J$5:$J$304,MATCH(B644,Produtos!$A$5:$A$304,0)),"SKU não cadastrado"))</f>
        <v/>
      </c>
      <c r="D644" s="8" t="n"/>
      <c r="E644" s="8" t="n"/>
      <c r="F644" s="8" t="n"/>
      <c r="G644" s="9" t="n"/>
      <c r="H644" s="8" t="n"/>
    </row>
    <row r="645">
      <c r="A645" s="12" t="n"/>
      <c r="B645" s="8" t="n"/>
      <c r="C645" s="11" t="str">
        <f>IF(B645="","",IFERROR(INDEX(Produtos!$J$5:$J$304,MATCH(B645,Produtos!$A$5:$A$304,0)),"SKU não cadastrado"))</f>
        <v/>
      </c>
      <c r="D645" s="8" t="n"/>
      <c r="E645" s="8" t="n"/>
      <c r="F645" s="8" t="n"/>
      <c r="G645" s="9" t="n"/>
      <c r="H645" s="8" t="n"/>
    </row>
    <row r="646">
      <c r="A646" s="12" t="n"/>
      <c r="B646" s="8" t="n"/>
      <c r="C646" s="11" t="str">
        <f>IF(B646="","",IFERROR(INDEX(Produtos!$J$5:$J$304,MATCH(B646,Produtos!$A$5:$A$304,0)),"SKU não cadastrado"))</f>
        <v/>
      </c>
      <c r="D646" s="8" t="n"/>
      <c r="E646" s="8" t="n"/>
      <c r="F646" s="8" t="n"/>
      <c r="G646" s="9" t="n"/>
      <c r="H646" s="8" t="n"/>
    </row>
    <row r="647">
      <c r="A647" s="12" t="n"/>
      <c r="B647" s="8" t="n"/>
      <c r="C647" s="11" t="str">
        <f>IF(B647="","",IFERROR(INDEX(Produtos!$J$5:$J$304,MATCH(B647,Produtos!$A$5:$A$304,0)),"SKU não cadastrado"))</f>
        <v/>
      </c>
      <c r="D647" s="8" t="n"/>
      <c r="E647" s="8" t="n"/>
      <c r="F647" s="8" t="n"/>
      <c r="G647" s="9" t="n"/>
      <c r="H647" s="8" t="n"/>
    </row>
    <row r="648">
      <c r="A648" s="12" t="n"/>
      <c r="B648" s="8" t="n"/>
      <c r="C648" s="11" t="str">
        <f>IF(B648="","",IFERROR(INDEX(Produtos!$J$5:$J$304,MATCH(B648,Produtos!$A$5:$A$304,0)),"SKU não cadastrado"))</f>
        <v/>
      </c>
      <c r="D648" s="8" t="n"/>
      <c r="E648" s="8" t="n"/>
      <c r="F648" s="8" t="n"/>
      <c r="G648" s="9" t="n"/>
      <c r="H648" s="8" t="n"/>
    </row>
    <row r="649">
      <c r="A649" s="12" t="n"/>
      <c r="B649" s="8" t="n"/>
      <c r="C649" s="11" t="str">
        <f>IF(B649="","",IFERROR(INDEX(Produtos!$J$5:$J$304,MATCH(B649,Produtos!$A$5:$A$304,0)),"SKU não cadastrado"))</f>
        <v/>
      </c>
      <c r="D649" s="8" t="n"/>
      <c r="E649" s="8" t="n"/>
      <c r="F649" s="8" t="n"/>
      <c r="G649" s="9" t="n"/>
      <c r="H649" s="8" t="n"/>
    </row>
    <row r="650">
      <c r="A650" s="12" t="n"/>
      <c r="B650" s="8" t="n"/>
      <c r="C650" s="11" t="str">
        <f>IF(B650="","",IFERROR(INDEX(Produtos!$J$5:$J$304,MATCH(B650,Produtos!$A$5:$A$304,0)),"SKU não cadastrado"))</f>
        <v/>
      </c>
      <c r="D650" s="8" t="n"/>
      <c r="E650" s="8" t="n"/>
      <c r="F650" s="8" t="n"/>
      <c r="G650" s="9" t="n"/>
      <c r="H650" s="8" t="n"/>
    </row>
    <row r="651">
      <c r="A651" s="12" t="n"/>
      <c r="B651" s="8" t="n"/>
      <c r="C651" s="11" t="str">
        <f>IF(B651="","",IFERROR(INDEX(Produtos!$J$5:$J$304,MATCH(B651,Produtos!$A$5:$A$304,0)),"SKU não cadastrado"))</f>
        <v/>
      </c>
      <c r="D651" s="8" t="n"/>
      <c r="E651" s="8" t="n"/>
      <c r="F651" s="8" t="n"/>
      <c r="G651" s="9" t="n"/>
      <c r="H651" s="8" t="n"/>
    </row>
    <row r="652">
      <c r="A652" s="12" t="n"/>
      <c r="B652" s="8" t="n"/>
      <c r="C652" s="11" t="str">
        <f>IF(B652="","",IFERROR(INDEX(Produtos!$J$5:$J$304,MATCH(B652,Produtos!$A$5:$A$304,0)),"SKU não cadastrado"))</f>
        <v/>
      </c>
      <c r="D652" s="8" t="n"/>
      <c r="E652" s="8" t="n"/>
      <c r="F652" s="8" t="n"/>
      <c r="G652" s="9" t="n"/>
      <c r="H652" s="8" t="n"/>
    </row>
    <row r="653">
      <c r="A653" s="12" t="n"/>
      <c r="B653" s="8" t="n"/>
      <c r="C653" s="11" t="str">
        <f>IF(B653="","",IFERROR(INDEX(Produtos!$J$5:$J$304,MATCH(B653,Produtos!$A$5:$A$304,0)),"SKU não cadastrado"))</f>
        <v/>
      </c>
      <c r="D653" s="8" t="n"/>
      <c r="E653" s="8" t="n"/>
      <c r="F653" s="8" t="n"/>
      <c r="G653" s="9" t="n"/>
      <c r="H653" s="8" t="n"/>
    </row>
    <row r="654">
      <c r="A654" s="12" t="n"/>
      <c r="B654" s="8" t="n"/>
      <c r="C654" s="11" t="str">
        <f>IF(B654="","",IFERROR(INDEX(Produtos!$J$5:$J$304,MATCH(B654,Produtos!$A$5:$A$304,0)),"SKU não cadastrado"))</f>
        <v/>
      </c>
      <c r="D654" s="8" t="n"/>
      <c r="E654" s="8" t="n"/>
      <c r="F654" s="8" t="n"/>
      <c r="G654" s="9" t="n"/>
      <c r="H654" s="8" t="n"/>
    </row>
    <row r="655">
      <c r="A655" s="12" t="n"/>
      <c r="B655" s="8" t="n"/>
      <c r="C655" s="11" t="str">
        <f>IF(B655="","",IFERROR(INDEX(Produtos!$J$5:$J$304,MATCH(B655,Produtos!$A$5:$A$304,0)),"SKU não cadastrado"))</f>
        <v/>
      </c>
      <c r="D655" s="8" t="n"/>
      <c r="E655" s="8" t="n"/>
      <c r="F655" s="8" t="n"/>
      <c r="G655" s="9" t="n"/>
      <c r="H655" s="8" t="n"/>
    </row>
    <row r="656">
      <c r="A656" s="12" t="n"/>
      <c r="B656" s="8" t="n"/>
      <c r="C656" s="11" t="str">
        <f>IF(B656="","",IFERROR(INDEX(Produtos!$J$5:$J$304,MATCH(B656,Produtos!$A$5:$A$304,0)),"SKU não cadastrado"))</f>
        <v/>
      </c>
      <c r="D656" s="8" t="n"/>
      <c r="E656" s="8" t="n"/>
      <c r="F656" s="8" t="n"/>
      <c r="G656" s="9" t="n"/>
      <c r="H656" s="8" t="n"/>
    </row>
    <row r="657">
      <c r="A657" s="12" t="n"/>
      <c r="B657" s="8" t="n"/>
      <c r="C657" s="11" t="str">
        <f>IF(B657="","",IFERROR(INDEX(Produtos!$J$5:$J$304,MATCH(B657,Produtos!$A$5:$A$304,0)),"SKU não cadastrado"))</f>
        <v/>
      </c>
      <c r="D657" s="8" t="n"/>
      <c r="E657" s="8" t="n"/>
      <c r="F657" s="8" t="n"/>
      <c r="G657" s="9" t="n"/>
      <c r="H657" s="8" t="n"/>
    </row>
    <row r="658">
      <c r="A658" s="12" t="n"/>
      <c r="B658" s="8" t="n"/>
      <c r="C658" s="11" t="str">
        <f>IF(B658="","",IFERROR(INDEX(Produtos!$J$5:$J$304,MATCH(B658,Produtos!$A$5:$A$304,0)),"SKU não cadastrado"))</f>
        <v/>
      </c>
      <c r="D658" s="8" t="n"/>
      <c r="E658" s="8" t="n"/>
      <c r="F658" s="8" t="n"/>
      <c r="G658" s="9" t="n"/>
      <c r="H658" s="8" t="n"/>
    </row>
    <row r="659">
      <c r="A659" s="12" t="n"/>
      <c r="B659" s="8" t="n"/>
      <c r="C659" s="11" t="str">
        <f>IF(B659="","",IFERROR(INDEX(Produtos!$J$5:$J$304,MATCH(B659,Produtos!$A$5:$A$304,0)),"SKU não cadastrado"))</f>
        <v/>
      </c>
      <c r="D659" s="8" t="n"/>
      <c r="E659" s="8" t="n"/>
      <c r="F659" s="8" t="n"/>
      <c r="G659" s="9" t="n"/>
      <c r="H659" s="8" t="n"/>
    </row>
    <row r="660">
      <c r="A660" s="12" t="n"/>
      <c r="B660" s="8" t="n"/>
      <c r="C660" s="11" t="str">
        <f>IF(B660="","",IFERROR(INDEX(Produtos!$J$5:$J$304,MATCH(B660,Produtos!$A$5:$A$304,0)),"SKU não cadastrado"))</f>
        <v/>
      </c>
      <c r="D660" s="8" t="n"/>
      <c r="E660" s="8" t="n"/>
      <c r="F660" s="8" t="n"/>
      <c r="G660" s="9" t="n"/>
      <c r="H660" s="8" t="n"/>
    </row>
    <row r="661">
      <c r="A661" s="12" t="n"/>
      <c r="B661" s="8" t="n"/>
      <c r="C661" s="11" t="str">
        <f>IF(B661="","",IFERROR(INDEX(Produtos!$J$5:$J$304,MATCH(B661,Produtos!$A$5:$A$304,0)),"SKU não cadastrado"))</f>
        <v/>
      </c>
      <c r="D661" s="8" t="n"/>
      <c r="E661" s="8" t="n"/>
      <c r="F661" s="8" t="n"/>
      <c r="G661" s="9" t="n"/>
      <c r="H661" s="8" t="n"/>
    </row>
    <row r="662">
      <c r="A662" s="12" t="n"/>
      <c r="B662" s="8" t="n"/>
      <c r="C662" s="11" t="str">
        <f>IF(B662="","",IFERROR(INDEX(Produtos!$J$5:$J$304,MATCH(B662,Produtos!$A$5:$A$304,0)),"SKU não cadastrado"))</f>
        <v/>
      </c>
      <c r="D662" s="8" t="n"/>
      <c r="E662" s="8" t="n"/>
      <c r="F662" s="8" t="n"/>
      <c r="G662" s="9" t="n"/>
      <c r="H662" s="8" t="n"/>
    </row>
    <row r="663">
      <c r="A663" s="12" t="n"/>
      <c r="B663" s="8" t="n"/>
      <c r="C663" s="11" t="str">
        <f>IF(B663="","",IFERROR(INDEX(Produtos!$J$5:$J$304,MATCH(B663,Produtos!$A$5:$A$304,0)),"SKU não cadastrado"))</f>
        <v/>
      </c>
      <c r="D663" s="8" t="n"/>
      <c r="E663" s="8" t="n"/>
      <c r="F663" s="8" t="n"/>
      <c r="G663" s="9" t="n"/>
      <c r="H663" s="8" t="n"/>
    </row>
    <row r="664">
      <c r="A664" s="12" t="n"/>
      <c r="B664" s="8" t="n"/>
      <c r="C664" s="11" t="str">
        <f>IF(B664="","",IFERROR(INDEX(Produtos!$J$5:$J$304,MATCH(B664,Produtos!$A$5:$A$304,0)),"SKU não cadastrado"))</f>
        <v/>
      </c>
      <c r="D664" s="8" t="n"/>
      <c r="E664" s="8" t="n"/>
      <c r="F664" s="8" t="n"/>
      <c r="G664" s="9" t="n"/>
      <c r="H664" s="8" t="n"/>
    </row>
    <row r="665">
      <c r="A665" s="12" t="n"/>
      <c r="B665" s="8" t="n"/>
      <c r="C665" s="11" t="str">
        <f>IF(B665="","",IFERROR(INDEX(Produtos!$J$5:$J$304,MATCH(B665,Produtos!$A$5:$A$304,0)),"SKU não cadastrado"))</f>
        <v/>
      </c>
      <c r="D665" s="8" t="n"/>
      <c r="E665" s="8" t="n"/>
      <c r="F665" s="8" t="n"/>
      <c r="G665" s="9" t="n"/>
      <c r="H665" s="8" t="n"/>
    </row>
    <row r="666">
      <c r="A666" s="12" t="n"/>
      <c r="B666" s="8" t="n"/>
      <c r="C666" s="11" t="str">
        <f>IF(B666="","",IFERROR(INDEX(Produtos!$J$5:$J$304,MATCH(B666,Produtos!$A$5:$A$304,0)),"SKU não cadastrado"))</f>
        <v/>
      </c>
      <c r="D666" s="8" t="n"/>
      <c r="E666" s="8" t="n"/>
      <c r="F666" s="8" t="n"/>
      <c r="G666" s="9" t="n"/>
      <c r="H666" s="8" t="n"/>
    </row>
    <row r="667">
      <c r="A667" s="12" t="n"/>
      <c r="B667" s="8" t="n"/>
      <c r="C667" s="11" t="str">
        <f>IF(B667="","",IFERROR(INDEX(Produtos!$J$5:$J$304,MATCH(B667,Produtos!$A$5:$A$304,0)),"SKU não cadastrado"))</f>
        <v/>
      </c>
      <c r="D667" s="8" t="n"/>
      <c r="E667" s="8" t="n"/>
      <c r="F667" s="8" t="n"/>
      <c r="G667" s="9" t="n"/>
      <c r="H667" s="8" t="n"/>
    </row>
    <row r="668">
      <c r="A668" s="12" t="n"/>
      <c r="B668" s="8" t="n"/>
      <c r="C668" s="11" t="str">
        <f>IF(B668="","",IFERROR(INDEX(Produtos!$J$5:$J$304,MATCH(B668,Produtos!$A$5:$A$304,0)),"SKU não cadastrado"))</f>
        <v/>
      </c>
      <c r="D668" s="8" t="n"/>
      <c r="E668" s="8" t="n"/>
      <c r="F668" s="8" t="n"/>
      <c r="G668" s="9" t="n"/>
      <c r="H668" s="8" t="n"/>
    </row>
    <row r="669">
      <c r="A669" s="12" t="n"/>
      <c r="B669" s="8" t="n"/>
      <c r="C669" s="11" t="str">
        <f>IF(B669="","",IFERROR(INDEX(Produtos!$J$5:$J$304,MATCH(B669,Produtos!$A$5:$A$304,0)),"SKU não cadastrado"))</f>
        <v/>
      </c>
      <c r="D669" s="8" t="n"/>
      <c r="E669" s="8" t="n"/>
      <c r="F669" s="8" t="n"/>
      <c r="G669" s="9" t="n"/>
      <c r="H669" s="8" t="n"/>
    </row>
    <row r="670">
      <c r="A670" s="12" t="n"/>
      <c r="B670" s="8" t="n"/>
      <c r="C670" s="11" t="str">
        <f>IF(B670="","",IFERROR(INDEX(Produtos!$J$5:$J$304,MATCH(B670,Produtos!$A$5:$A$304,0)),"SKU não cadastrado"))</f>
        <v/>
      </c>
      <c r="D670" s="8" t="n"/>
      <c r="E670" s="8" t="n"/>
      <c r="F670" s="8" t="n"/>
      <c r="G670" s="9" t="n"/>
      <c r="H670" s="8" t="n"/>
    </row>
    <row r="671">
      <c r="A671" s="12" t="n"/>
      <c r="B671" s="8" t="n"/>
      <c r="C671" s="11" t="str">
        <f>IF(B671="","",IFERROR(INDEX(Produtos!$J$5:$J$304,MATCH(B671,Produtos!$A$5:$A$304,0)),"SKU não cadastrado"))</f>
        <v/>
      </c>
      <c r="D671" s="8" t="n"/>
      <c r="E671" s="8" t="n"/>
      <c r="F671" s="8" t="n"/>
      <c r="G671" s="9" t="n"/>
      <c r="H671" s="8" t="n"/>
    </row>
    <row r="672">
      <c r="A672" s="12" t="n"/>
      <c r="B672" s="8" t="n"/>
      <c r="C672" s="11" t="str">
        <f>IF(B672="","",IFERROR(INDEX(Produtos!$J$5:$J$304,MATCH(B672,Produtos!$A$5:$A$304,0)),"SKU não cadastrado"))</f>
        <v/>
      </c>
      <c r="D672" s="8" t="n"/>
      <c r="E672" s="8" t="n"/>
      <c r="F672" s="8" t="n"/>
      <c r="G672" s="9" t="n"/>
      <c r="H672" s="8" t="n"/>
    </row>
    <row r="673">
      <c r="A673" s="12" t="n"/>
      <c r="B673" s="8" t="n"/>
      <c r="C673" s="11" t="str">
        <f>IF(B673="","",IFERROR(INDEX(Produtos!$J$5:$J$304,MATCH(B673,Produtos!$A$5:$A$304,0)),"SKU não cadastrado"))</f>
        <v/>
      </c>
      <c r="D673" s="8" t="n"/>
      <c r="E673" s="8" t="n"/>
      <c r="F673" s="8" t="n"/>
      <c r="G673" s="9" t="n"/>
      <c r="H673" s="8" t="n"/>
    </row>
    <row r="674">
      <c r="A674" s="12" t="n"/>
      <c r="B674" s="8" t="n"/>
      <c r="C674" s="11" t="str">
        <f>IF(B674="","",IFERROR(INDEX(Produtos!$J$5:$J$304,MATCH(B674,Produtos!$A$5:$A$304,0)),"SKU não cadastrado"))</f>
        <v/>
      </c>
      <c r="D674" s="8" t="n"/>
      <c r="E674" s="8" t="n"/>
      <c r="F674" s="8" t="n"/>
      <c r="G674" s="9" t="n"/>
      <c r="H674" s="8" t="n"/>
    </row>
    <row r="675">
      <c r="A675" s="12" t="n"/>
      <c r="B675" s="8" t="n"/>
      <c r="C675" s="11" t="str">
        <f>IF(B675="","",IFERROR(INDEX(Produtos!$J$5:$J$304,MATCH(B675,Produtos!$A$5:$A$304,0)),"SKU não cadastrado"))</f>
        <v/>
      </c>
      <c r="D675" s="8" t="n"/>
      <c r="E675" s="8" t="n"/>
      <c r="F675" s="8" t="n"/>
      <c r="G675" s="9" t="n"/>
      <c r="H675" s="8" t="n"/>
    </row>
    <row r="676">
      <c r="A676" s="12" t="n"/>
      <c r="B676" s="8" t="n"/>
      <c r="C676" s="11" t="str">
        <f>IF(B676="","",IFERROR(INDEX(Produtos!$J$5:$J$304,MATCH(B676,Produtos!$A$5:$A$304,0)),"SKU não cadastrado"))</f>
        <v/>
      </c>
      <c r="D676" s="8" t="n"/>
      <c r="E676" s="8" t="n"/>
      <c r="F676" s="8" t="n"/>
      <c r="G676" s="9" t="n"/>
      <c r="H676" s="8" t="n"/>
    </row>
    <row r="677">
      <c r="A677" s="12" t="n"/>
      <c r="B677" s="8" t="n"/>
      <c r="C677" s="11" t="str">
        <f>IF(B677="","",IFERROR(INDEX(Produtos!$J$5:$J$304,MATCH(B677,Produtos!$A$5:$A$304,0)),"SKU não cadastrado"))</f>
        <v/>
      </c>
      <c r="D677" s="8" t="n"/>
      <c r="E677" s="8" t="n"/>
      <c r="F677" s="8" t="n"/>
      <c r="G677" s="9" t="n"/>
      <c r="H677" s="8" t="n"/>
    </row>
    <row r="678">
      <c r="A678" s="12" t="n"/>
      <c r="B678" s="8" t="n"/>
      <c r="C678" s="11" t="str">
        <f>IF(B678="","",IFERROR(INDEX(Produtos!$J$5:$J$304,MATCH(B678,Produtos!$A$5:$A$304,0)),"SKU não cadastrado"))</f>
        <v/>
      </c>
      <c r="D678" s="8" t="n"/>
      <c r="E678" s="8" t="n"/>
      <c r="F678" s="8" t="n"/>
      <c r="G678" s="9" t="n"/>
      <c r="H678" s="8" t="n"/>
    </row>
    <row r="679">
      <c r="A679" s="12" t="n"/>
      <c r="B679" s="8" t="n"/>
      <c r="C679" s="11" t="str">
        <f>IF(B679="","",IFERROR(INDEX(Produtos!$J$5:$J$304,MATCH(B679,Produtos!$A$5:$A$304,0)),"SKU não cadastrado"))</f>
        <v/>
      </c>
      <c r="D679" s="8" t="n"/>
      <c r="E679" s="8" t="n"/>
      <c r="F679" s="8" t="n"/>
      <c r="G679" s="9" t="n"/>
      <c r="H679" s="8" t="n"/>
    </row>
    <row r="680">
      <c r="A680" s="12" t="n"/>
      <c r="B680" s="8" t="n"/>
      <c r="C680" s="11" t="str">
        <f>IF(B680="","",IFERROR(INDEX(Produtos!$J$5:$J$304,MATCH(B680,Produtos!$A$5:$A$304,0)),"SKU não cadastrado"))</f>
        <v/>
      </c>
      <c r="D680" s="8" t="n"/>
      <c r="E680" s="8" t="n"/>
      <c r="F680" s="8" t="n"/>
      <c r="G680" s="9" t="n"/>
      <c r="H680" s="8" t="n"/>
    </row>
    <row r="681">
      <c r="A681" s="12" t="n"/>
      <c r="B681" s="8" t="n"/>
      <c r="C681" s="11" t="str">
        <f>IF(B681="","",IFERROR(INDEX(Produtos!$J$5:$J$304,MATCH(B681,Produtos!$A$5:$A$304,0)),"SKU não cadastrado"))</f>
        <v/>
      </c>
      <c r="D681" s="8" t="n"/>
      <c r="E681" s="8" t="n"/>
      <c r="F681" s="8" t="n"/>
      <c r="G681" s="9" t="n"/>
      <c r="H681" s="8" t="n"/>
    </row>
    <row r="682">
      <c r="A682" s="12" t="n"/>
      <c r="B682" s="8" t="n"/>
      <c r="C682" s="11" t="str">
        <f>IF(B682="","",IFERROR(INDEX(Produtos!$J$5:$J$304,MATCH(B682,Produtos!$A$5:$A$304,0)),"SKU não cadastrado"))</f>
        <v/>
      </c>
      <c r="D682" s="8" t="n"/>
      <c r="E682" s="8" t="n"/>
      <c r="F682" s="8" t="n"/>
      <c r="G682" s="9" t="n"/>
      <c r="H682" s="8" t="n"/>
    </row>
    <row r="683">
      <c r="A683" s="12" t="n"/>
      <c r="B683" s="8" t="n"/>
      <c r="C683" s="11" t="str">
        <f>IF(B683="","",IFERROR(INDEX(Produtos!$J$5:$J$304,MATCH(B683,Produtos!$A$5:$A$304,0)),"SKU não cadastrado"))</f>
        <v/>
      </c>
      <c r="D683" s="8" t="n"/>
      <c r="E683" s="8" t="n"/>
      <c r="F683" s="8" t="n"/>
      <c r="G683" s="9" t="n"/>
      <c r="H683" s="8" t="n"/>
    </row>
    <row r="684">
      <c r="A684" s="12" t="n"/>
      <c r="B684" s="8" t="n"/>
      <c r="C684" s="11" t="str">
        <f>IF(B684="","",IFERROR(INDEX(Produtos!$J$5:$J$304,MATCH(B684,Produtos!$A$5:$A$304,0)),"SKU não cadastrado"))</f>
        <v/>
      </c>
      <c r="D684" s="8" t="n"/>
      <c r="E684" s="8" t="n"/>
      <c r="F684" s="8" t="n"/>
      <c r="G684" s="9" t="n"/>
      <c r="H684" s="8" t="n"/>
    </row>
    <row r="685">
      <c r="A685" s="12" t="n"/>
      <c r="B685" s="8" t="n"/>
      <c r="C685" s="11" t="str">
        <f>IF(B685="","",IFERROR(INDEX(Produtos!$J$5:$J$304,MATCH(B685,Produtos!$A$5:$A$304,0)),"SKU não cadastrado"))</f>
        <v/>
      </c>
      <c r="D685" s="8" t="n"/>
      <c r="E685" s="8" t="n"/>
      <c r="F685" s="8" t="n"/>
      <c r="G685" s="9" t="n"/>
      <c r="H685" s="8" t="n"/>
    </row>
    <row r="686">
      <c r="A686" s="12" t="n"/>
      <c r="B686" s="8" t="n"/>
      <c r="C686" s="11" t="str">
        <f>IF(B686="","",IFERROR(INDEX(Produtos!$J$5:$J$304,MATCH(B686,Produtos!$A$5:$A$304,0)),"SKU não cadastrado"))</f>
        <v/>
      </c>
      <c r="D686" s="8" t="n"/>
      <c r="E686" s="8" t="n"/>
      <c r="F686" s="8" t="n"/>
      <c r="G686" s="9" t="n"/>
      <c r="H686" s="8" t="n"/>
    </row>
    <row r="687">
      <c r="A687" s="12" t="n"/>
      <c r="B687" s="8" t="n"/>
      <c r="C687" s="11" t="str">
        <f>IF(B687="","",IFERROR(INDEX(Produtos!$J$5:$J$304,MATCH(B687,Produtos!$A$5:$A$304,0)),"SKU não cadastrado"))</f>
        <v/>
      </c>
      <c r="D687" s="8" t="n"/>
      <c r="E687" s="8" t="n"/>
      <c r="F687" s="8" t="n"/>
      <c r="G687" s="9" t="n"/>
      <c r="H687" s="8" t="n"/>
    </row>
    <row r="688">
      <c r="A688" s="12" t="n"/>
      <c r="B688" s="8" t="n"/>
      <c r="C688" s="11" t="str">
        <f>IF(B688="","",IFERROR(INDEX(Produtos!$J$5:$J$304,MATCH(B688,Produtos!$A$5:$A$304,0)),"SKU não cadastrado"))</f>
        <v/>
      </c>
      <c r="D688" s="8" t="n"/>
      <c r="E688" s="8" t="n"/>
      <c r="F688" s="8" t="n"/>
      <c r="G688" s="9" t="n"/>
      <c r="H688" s="8" t="n"/>
    </row>
    <row r="689">
      <c r="A689" s="12" t="n"/>
      <c r="B689" s="8" t="n"/>
      <c r="C689" s="11" t="str">
        <f>IF(B689="","",IFERROR(INDEX(Produtos!$J$5:$J$304,MATCH(B689,Produtos!$A$5:$A$304,0)),"SKU não cadastrado"))</f>
        <v/>
      </c>
      <c r="D689" s="8" t="n"/>
      <c r="E689" s="8" t="n"/>
      <c r="F689" s="8" t="n"/>
      <c r="G689" s="9" t="n"/>
      <c r="H689" s="8" t="n"/>
    </row>
    <row r="690">
      <c r="A690" s="12" t="n"/>
      <c r="B690" s="8" t="n"/>
      <c r="C690" s="11" t="str">
        <f>IF(B690="","",IFERROR(INDEX(Produtos!$J$5:$J$304,MATCH(B690,Produtos!$A$5:$A$304,0)),"SKU não cadastrado"))</f>
        <v/>
      </c>
      <c r="D690" s="8" t="n"/>
      <c r="E690" s="8" t="n"/>
      <c r="F690" s="8" t="n"/>
      <c r="G690" s="9" t="n"/>
      <c r="H690" s="8" t="n"/>
    </row>
    <row r="691">
      <c r="A691" s="12" t="n"/>
      <c r="B691" s="8" t="n"/>
      <c r="C691" s="11" t="str">
        <f>IF(B691="","",IFERROR(INDEX(Produtos!$J$5:$J$304,MATCH(B691,Produtos!$A$5:$A$304,0)),"SKU não cadastrado"))</f>
        <v/>
      </c>
      <c r="D691" s="8" t="n"/>
      <c r="E691" s="8" t="n"/>
      <c r="F691" s="8" t="n"/>
      <c r="G691" s="9" t="n"/>
      <c r="H691" s="8" t="n"/>
    </row>
    <row r="692">
      <c r="A692" s="12" t="n"/>
      <c r="B692" s="8" t="n"/>
      <c r="C692" s="11" t="str">
        <f>IF(B692="","",IFERROR(INDEX(Produtos!$J$5:$J$304,MATCH(B692,Produtos!$A$5:$A$304,0)),"SKU não cadastrado"))</f>
        <v/>
      </c>
      <c r="D692" s="8" t="n"/>
      <c r="E692" s="8" t="n"/>
      <c r="F692" s="8" t="n"/>
      <c r="G692" s="9" t="n"/>
      <c r="H692" s="8" t="n"/>
    </row>
    <row r="693">
      <c r="A693" s="12" t="n"/>
      <c r="B693" s="8" t="n"/>
      <c r="C693" s="11" t="str">
        <f>IF(B693="","",IFERROR(INDEX(Produtos!$J$5:$J$304,MATCH(B693,Produtos!$A$5:$A$304,0)),"SKU não cadastrado"))</f>
        <v/>
      </c>
      <c r="D693" s="8" t="n"/>
      <c r="E693" s="8" t="n"/>
      <c r="F693" s="8" t="n"/>
      <c r="G693" s="9" t="n"/>
      <c r="H693" s="8" t="n"/>
    </row>
    <row r="694">
      <c r="A694" s="12" t="n"/>
      <c r="B694" s="8" t="n"/>
      <c r="C694" s="11" t="str">
        <f>IF(B694="","",IFERROR(INDEX(Produtos!$J$5:$J$304,MATCH(B694,Produtos!$A$5:$A$304,0)),"SKU não cadastrado"))</f>
        <v/>
      </c>
      <c r="D694" s="8" t="n"/>
      <c r="E694" s="8" t="n"/>
      <c r="F694" s="8" t="n"/>
      <c r="G694" s="9" t="n"/>
      <c r="H694" s="8" t="n"/>
    </row>
    <row r="695">
      <c r="A695" s="12" t="n"/>
      <c r="B695" s="8" t="n"/>
      <c r="C695" s="11" t="str">
        <f>IF(B695="","",IFERROR(INDEX(Produtos!$J$5:$J$304,MATCH(B695,Produtos!$A$5:$A$304,0)),"SKU não cadastrado"))</f>
        <v/>
      </c>
      <c r="D695" s="8" t="n"/>
      <c r="E695" s="8" t="n"/>
      <c r="F695" s="8" t="n"/>
      <c r="G695" s="9" t="n"/>
      <c r="H695" s="8" t="n"/>
    </row>
    <row r="696">
      <c r="A696" s="12" t="n"/>
      <c r="B696" s="8" t="n"/>
      <c r="C696" s="11" t="str">
        <f>IF(B696="","",IFERROR(INDEX(Produtos!$J$5:$J$304,MATCH(B696,Produtos!$A$5:$A$304,0)),"SKU não cadastrado"))</f>
        <v/>
      </c>
      <c r="D696" s="8" t="n"/>
      <c r="E696" s="8" t="n"/>
      <c r="F696" s="8" t="n"/>
      <c r="G696" s="9" t="n"/>
      <c r="H696" s="8" t="n"/>
    </row>
    <row r="697">
      <c r="A697" s="12" t="n"/>
      <c r="B697" s="8" t="n"/>
      <c r="C697" s="11" t="str">
        <f>IF(B697="","",IFERROR(INDEX(Produtos!$J$5:$J$304,MATCH(B697,Produtos!$A$5:$A$304,0)),"SKU não cadastrado"))</f>
        <v/>
      </c>
      <c r="D697" s="8" t="n"/>
      <c r="E697" s="8" t="n"/>
      <c r="F697" s="8" t="n"/>
      <c r="G697" s="9" t="n"/>
      <c r="H697" s="8" t="n"/>
    </row>
    <row r="698">
      <c r="A698" s="12" t="n"/>
      <c r="B698" s="8" t="n"/>
      <c r="C698" s="11" t="str">
        <f>IF(B698="","",IFERROR(INDEX(Produtos!$J$5:$J$304,MATCH(B698,Produtos!$A$5:$A$304,0)),"SKU não cadastrado"))</f>
        <v/>
      </c>
      <c r="D698" s="8" t="n"/>
      <c r="E698" s="8" t="n"/>
      <c r="F698" s="8" t="n"/>
      <c r="G698" s="9" t="n"/>
      <c r="H698" s="8" t="n"/>
    </row>
    <row r="699">
      <c r="A699" s="12" t="n"/>
      <c r="B699" s="8" t="n"/>
      <c r="C699" s="11" t="str">
        <f>IF(B699="","",IFERROR(INDEX(Produtos!$J$5:$J$304,MATCH(B699,Produtos!$A$5:$A$304,0)),"SKU não cadastrado"))</f>
        <v/>
      </c>
      <c r="D699" s="8" t="n"/>
      <c r="E699" s="8" t="n"/>
      <c r="F699" s="8" t="n"/>
      <c r="G699" s="9" t="n"/>
      <c r="H699" s="8" t="n"/>
    </row>
    <row r="700">
      <c r="A700" s="12" t="n"/>
      <c r="B700" s="8" t="n"/>
      <c r="C700" s="11" t="str">
        <f>IF(B700="","",IFERROR(INDEX(Produtos!$J$5:$J$304,MATCH(B700,Produtos!$A$5:$A$304,0)),"SKU não cadastrado"))</f>
        <v/>
      </c>
      <c r="D700" s="8" t="n"/>
      <c r="E700" s="8" t="n"/>
      <c r="F700" s="8" t="n"/>
      <c r="G700" s="9" t="n"/>
      <c r="H700" s="8" t="n"/>
    </row>
    <row r="701">
      <c r="A701" s="12" t="n"/>
      <c r="B701" s="8" t="n"/>
      <c r="C701" s="11" t="str">
        <f>IF(B701="","",IFERROR(INDEX(Produtos!$J$5:$J$304,MATCH(B701,Produtos!$A$5:$A$304,0)),"SKU não cadastrado"))</f>
        <v/>
      </c>
      <c r="D701" s="8" t="n"/>
      <c r="E701" s="8" t="n"/>
      <c r="F701" s="8" t="n"/>
      <c r="G701" s="9" t="n"/>
      <c r="H701" s="8" t="n"/>
    </row>
    <row r="702">
      <c r="A702" s="12" t="n"/>
      <c r="B702" s="8" t="n"/>
      <c r="C702" s="11" t="str">
        <f>IF(B702="","",IFERROR(INDEX(Produtos!$J$5:$J$304,MATCH(B702,Produtos!$A$5:$A$304,0)),"SKU não cadastrado"))</f>
        <v/>
      </c>
      <c r="D702" s="8" t="n"/>
      <c r="E702" s="8" t="n"/>
      <c r="F702" s="8" t="n"/>
      <c r="G702" s="9" t="n"/>
      <c r="H702" s="8" t="n"/>
    </row>
    <row r="703">
      <c r="A703" s="12" t="n"/>
      <c r="B703" s="8" t="n"/>
      <c r="C703" s="11" t="str">
        <f>IF(B703="","",IFERROR(INDEX(Produtos!$J$5:$J$304,MATCH(B703,Produtos!$A$5:$A$304,0)),"SKU não cadastrado"))</f>
        <v/>
      </c>
      <c r="D703" s="8" t="n"/>
      <c r="E703" s="8" t="n"/>
      <c r="F703" s="8" t="n"/>
      <c r="G703" s="9" t="n"/>
      <c r="H703" s="8" t="n"/>
    </row>
    <row r="704">
      <c r="A704" s="12" t="n"/>
      <c r="B704" s="8" t="n"/>
      <c r="C704" s="11" t="str">
        <f>IF(B704="","",IFERROR(INDEX(Produtos!$J$5:$J$304,MATCH(B704,Produtos!$A$5:$A$304,0)),"SKU não cadastrado"))</f>
        <v/>
      </c>
      <c r="D704" s="8" t="n"/>
      <c r="E704" s="8" t="n"/>
      <c r="F704" s="8" t="n"/>
      <c r="G704" s="9" t="n"/>
      <c r="H704" s="8" t="n"/>
    </row>
    <row r="705">
      <c r="A705" s="12" t="n"/>
      <c r="B705" s="8" t="n"/>
      <c r="C705" s="11" t="str">
        <f>IF(B705="","",IFERROR(INDEX(Produtos!$J$5:$J$304,MATCH(B705,Produtos!$A$5:$A$304,0)),"SKU não cadastrado"))</f>
        <v/>
      </c>
      <c r="D705" s="8" t="n"/>
      <c r="E705" s="8" t="n"/>
      <c r="F705" s="8" t="n"/>
      <c r="G705" s="9" t="n"/>
      <c r="H705" s="8" t="n"/>
    </row>
    <row r="706">
      <c r="A706" s="12" t="n"/>
      <c r="B706" s="8" t="n"/>
      <c r="C706" s="11" t="str">
        <f>IF(B706="","",IFERROR(INDEX(Produtos!$J$5:$J$304,MATCH(B706,Produtos!$A$5:$A$304,0)),"SKU não cadastrado"))</f>
        <v/>
      </c>
      <c r="D706" s="8" t="n"/>
      <c r="E706" s="8" t="n"/>
      <c r="F706" s="8" t="n"/>
      <c r="G706" s="9" t="n"/>
      <c r="H706" s="8" t="n"/>
    </row>
    <row r="707">
      <c r="A707" s="12" t="n"/>
      <c r="B707" s="8" t="n"/>
      <c r="C707" s="11" t="str">
        <f>IF(B707="","",IFERROR(INDEX(Produtos!$J$5:$J$304,MATCH(B707,Produtos!$A$5:$A$304,0)),"SKU não cadastrado"))</f>
        <v/>
      </c>
      <c r="D707" s="8" t="n"/>
      <c r="E707" s="8" t="n"/>
      <c r="F707" s="8" t="n"/>
      <c r="G707" s="9" t="n"/>
      <c r="H707" s="8" t="n"/>
    </row>
    <row r="708">
      <c r="A708" s="12" t="n"/>
      <c r="B708" s="8" t="n"/>
      <c r="C708" s="11" t="str">
        <f>IF(B708="","",IFERROR(INDEX(Produtos!$J$5:$J$304,MATCH(B708,Produtos!$A$5:$A$304,0)),"SKU não cadastrado"))</f>
        <v/>
      </c>
      <c r="D708" s="8" t="n"/>
      <c r="E708" s="8" t="n"/>
      <c r="F708" s="8" t="n"/>
      <c r="G708" s="9" t="n"/>
      <c r="H708" s="8" t="n"/>
    </row>
    <row r="709">
      <c r="A709" s="12" t="n"/>
      <c r="B709" s="8" t="n"/>
      <c r="C709" s="11" t="str">
        <f>IF(B709="","",IFERROR(INDEX(Produtos!$J$5:$J$304,MATCH(B709,Produtos!$A$5:$A$304,0)),"SKU não cadastrado"))</f>
        <v/>
      </c>
      <c r="D709" s="8" t="n"/>
      <c r="E709" s="8" t="n"/>
      <c r="F709" s="8" t="n"/>
      <c r="G709" s="9" t="n"/>
      <c r="H709" s="8" t="n"/>
    </row>
    <row r="710">
      <c r="A710" s="12" t="n"/>
      <c r="B710" s="8" t="n"/>
      <c r="C710" s="11" t="str">
        <f>IF(B710="","",IFERROR(INDEX(Produtos!$J$5:$J$304,MATCH(B710,Produtos!$A$5:$A$304,0)),"SKU não cadastrado"))</f>
        <v/>
      </c>
      <c r="D710" s="8" t="n"/>
      <c r="E710" s="8" t="n"/>
      <c r="F710" s="8" t="n"/>
      <c r="G710" s="9" t="n"/>
      <c r="H710" s="8" t="n"/>
    </row>
    <row r="711">
      <c r="A711" s="12" t="n"/>
      <c r="B711" s="8" t="n"/>
      <c r="C711" s="11" t="str">
        <f>IF(B711="","",IFERROR(INDEX(Produtos!$J$5:$J$304,MATCH(B711,Produtos!$A$5:$A$304,0)),"SKU não cadastrado"))</f>
        <v/>
      </c>
      <c r="D711" s="8" t="n"/>
      <c r="E711" s="8" t="n"/>
      <c r="F711" s="8" t="n"/>
      <c r="G711" s="9" t="n"/>
      <c r="H711" s="8" t="n"/>
    </row>
    <row r="712">
      <c r="A712" s="12" t="n"/>
      <c r="B712" s="8" t="n"/>
      <c r="C712" s="11" t="str">
        <f>IF(B712="","",IFERROR(INDEX(Produtos!$J$5:$J$304,MATCH(B712,Produtos!$A$5:$A$304,0)),"SKU não cadastrado"))</f>
        <v/>
      </c>
      <c r="D712" s="8" t="n"/>
      <c r="E712" s="8" t="n"/>
      <c r="F712" s="8" t="n"/>
      <c r="G712" s="9" t="n"/>
      <c r="H712" s="8" t="n"/>
    </row>
    <row r="713">
      <c r="A713" s="12" t="n"/>
      <c r="B713" s="8" t="n"/>
      <c r="C713" s="11" t="str">
        <f>IF(B713="","",IFERROR(INDEX(Produtos!$J$5:$J$304,MATCH(B713,Produtos!$A$5:$A$304,0)),"SKU não cadastrado"))</f>
        <v/>
      </c>
      <c r="D713" s="8" t="n"/>
      <c r="E713" s="8" t="n"/>
      <c r="F713" s="8" t="n"/>
      <c r="G713" s="9" t="n"/>
      <c r="H713" s="8" t="n"/>
    </row>
    <row r="714">
      <c r="A714" s="12" t="n"/>
      <c r="B714" s="8" t="n"/>
      <c r="C714" s="11" t="str">
        <f>IF(B714="","",IFERROR(INDEX(Produtos!$J$5:$J$304,MATCH(B714,Produtos!$A$5:$A$304,0)),"SKU não cadastrado"))</f>
        <v/>
      </c>
      <c r="D714" s="8" t="n"/>
      <c r="E714" s="8" t="n"/>
      <c r="F714" s="8" t="n"/>
      <c r="G714" s="9" t="n"/>
      <c r="H714" s="8" t="n"/>
    </row>
    <row r="715">
      <c r="A715" s="12" t="n"/>
      <c r="B715" s="8" t="n"/>
      <c r="C715" s="11" t="str">
        <f>IF(B715="","",IFERROR(INDEX(Produtos!$J$5:$J$304,MATCH(B715,Produtos!$A$5:$A$304,0)),"SKU não cadastrado"))</f>
        <v/>
      </c>
      <c r="D715" s="8" t="n"/>
      <c r="E715" s="8" t="n"/>
      <c r="F715" s="8" t="n"/>
      <c r="G715" s="9" t="n"/>
      <c r="H715" s="8" t="n"/>
    </row>
    <row r="716">
      <c r="A716" s="12" t="n"/>
      <c r="B716" s="8" t="n"/>
      <c r="C716" s="11" t="str">
        <f>IF(B716="","",IFERROR(INDEX(Produtos!$J$5:$J$304,MATCH(B716,Produtos!$A$5:$A$304,0)),"SKU não cadastrado"))</f>
        <v/>
      </c>
      <c r="D716" s="8" t="n"/>
      <c r="E716" s="8" t="n"/>
      <c r="F716" s="8" t="n"/>
      <c r="G716" s="9" t="n"/>
      <c r="H716" s="8" t="n"/>
    </row>
    <row r="717">
      <c r="A717" s="12" t="n"/>
      <c r="B717" s="8" t="n"/>
      <c r="C717" s="11" t="str">
        <f>IF(B717="","",IFERROR(INDEX(Produtos!$J$5:$J$304,MATCH(B717,Produtos!$A$5:$A$304,0)),"SKU não cadastrado"))</f>
        <v/>
      </c>
      <c r="D717" s="8" t="n"/>
      <c r="E717" s="8" t="n"/>
      <c r="F717" s="8" t="n"/>
      <c r="G717" s="9" t="n"/>
      <c r="H717" s="8" t="n"/>
    </row>
    <row r="718">
      <c r="A718" s="12" t="n"/>
      <c r="B718" s="8" t="n"/>
      <c r="C718" s="11" t="str">
        <f>IF(B718="","",IFERROR(INDEX(Produtos!$J$5:$J$304,MATCH(B718,Produtos!$A$5:$A$304,0)),"SKU não cadastrado"))</f>
        <v/>
      </c>
      <c r="D718" s="8" t="n"/>
      <c r="E718" s="8" t="n"/>
      <c r="F718" s="8" t="n"/>
      <c r="G718" s="9" t="n"/>
      <c r="H718" s="8" t="n"/>
    </row>
    <row r="719">
      <c r="A719" s="12" t="n"/>
      <c r="B719" s="8" t="n"/>
      <c r="C719" s="11" t="str">
        <f>IF(B719="","",IFERROR(INDEX(Produtos!$J$5:$J$304,MATCH(B719,Produtos!$A$5:$A$304,0)),"SKU não cadastrado"))</f>
        <v/>
      </c>
      <c r="D719" s="8" t="n"/>
      <c r="E719" s="8" t="n"/>
      <c r="F719" s="8" t="n"/>
      <c r="G719" s="9" t="n"/>
      <c r="H719" s="8" t="n"/>
    </row>
    <row r="720">
      <c r="A720" s="12" t="n"/>
      <c r="B720" s="8" t="n"/>
      <c r="C720" s="11" t="str">
        <f>IF(B720="","",IFERROR(INDEX(Produtos!$J$5:$J$304,MATCH(B720,Produtos!$A$5:$A$304,0)),"SKU não cadastrado"))</f>
        <v/>
      </c>
      <c r="D720" s="8" t="n"/>
      <c r="E720" s="8" t="n"/>
      <c r="F720" s="8" t="n"/>
      <c r="G720" s="9" t="n"/>
      <c r="H720" s="8" t="n"/>
    </row>
    <row r="721">
      <c r="A721" s="12" t="n"/>
      <c r="B721" s="8" t="n"/>
      <c r="C721" s="11" t="str">
        <f>IF(B721="","",IFERROR(INDEX(Produtos!$J$5:$J$304,MATCH(B721,Produtos!$A$5:$A$304,0)),"SKU não cadastrado"))</f>
        <v/>
      </c>
      <c r="D721" s="8" t="n"/>
      <c r="E721" s="8" t="n"/>
      <c r="F721" s="8" t="n"/>
      <c r="G721" s="9" t="n"/>
      <c r="H721" s="8" t="n"/>
    </row>
    <row r="722">
      <c r="A722" s="12" t="n"/>
      <c r="B722" s="8" t="n"/>
      <c r="C722" s="11" t="str">
        <f>IF(B722="","",IFERROR(INDEX(Produtos!$J$5:$J$304,MATCH(B722,Produtos!$A$5:$A$304,0)),"SKU não cadastrado"))</f>
        <v/>
      </c>
      <c r="D722" s="8" t="n"/>
      <c r="E722" s="8" t="n"/>
      <c r="F722" s="8" t="n"/>
      <c r="G722" s="9" t="n"/>
      <c r="H722" s="8" t="n"/>
    </row>
    <row r="723">
      <c r="A723" s="12" t="n"/>
      <c r="B723" s="8" t="n"/>
      <c r="C723" s="11" t="str">
        <f>IF(B723="","",IFERROR(INDEX(Produtos!$J$5:$J$304,MATCH(B723,Produtos!$A$5:$A$304,0)),"SKU não cadastrado"))</f>
        <v/>
      </c>
      <c r="D723" s="8" t="n"/>
      <c r="E723" s="8" t="n"/>
      <c r="F723" s="8" t="n"/>
      <c r="G723" s="9" t="n"/>
      <c r="H723" s="8" t="n"/>
    </row>
    <row r="724">
      <c r="A724" s="12" t="n"/>
      <c r="B724" s="8" t="n"/>
      <c r="C724" s="11" t="str">
        <f>IF(B724="","",IFERROR(INDEX(Produtos!$J$5:$J$304,MATCH(B724,Produtos!$A$5:$A$304,0)),"SKU não cadastrado"))</f>
        <v/>
      </c>
      <c r="D724" s="8" t="n"/>
      <c r="E724" s="8" t="n"/>
      <c r="F724" s="8" t="n"/>
      <c r="G724" s="9" t="n"/>
      <c r="H724" s="8" t="n"/>
    </row>
    <row r="725">
      <c r="A725" s="12" t="n"/>
      <c r="B725" s="8" t="n"/>
      <c r="C725" s="11" t="str">
        <f>IF(B725="","",IFERROR(INDEX(Produtos!$J$5:$J$304,MATCH(B725,Produtos!$A$5:$A$304,0)),"SKU não cadastrado"))</f>
        <v/>
      </c>
      <c r="D725" s="8" t="n"/>
      <c r="E725" s="8" t="n"/>
      <c r="F725" s="8" t="n"/>
      <c r="G725" s="9" t="n"/>
      <c r="H725" s="8" t="n"/>
    </row>
    <row r="726">
      <c r="A726" s="12" t="n"/>
      <c r="B726" s="8" t="n"/>
      <c r="C726" s="11" t="str">
        <f>IF(B726="","",IFERROR(INDEX(Produtos!$J$5:$J$304,MATCH(B726,Produtos!$A$5:$A$304,0)),"SKU não cadastrado"))</f>
        <v/>
      </c>
      <c r="D726" s="8" t="n"/>
      <c r="E726" s="8" t="n"/>
      <c r="F726" s="8" t="n"/>
      <c r="G726" s="9" t="n"/>
      <c r="H726" s="8" t="n"/>
    </row>
    <row r="727">
      <c r="A727" s="12" t="n"/>
      <c r="B727" s="8" t="n"/>
      <c r="C727" s="11" t="str">
        <f>IF(B727="","",IFERROR(INDEX(Produtos!$J$5:$J$304,MATCH(B727,Produtos!$A$5:$A$304,0)),"SKU não cadastrado"))</f>
        <v/>
      </c>
      <c r="D727" s="8" t="n"/>
      <c r="E727" s="8" t="n"/>
      <c r="F727" s="8" t="n"/>
      <c r="G727" s="9" t="n"/>
      <c r="H727" s="8" t="n"/>
    </row>
    <row r="728">
      <c r="A728" s="12" t="n"/>
      <c r="B728" s="8" t="n"/>
      <c r="C728" s="11" t="str">
        <f>IF(B728="","",IFERROR(INDEX(Produtos!$J$5:$J$304,MATCH(B728,Produtos!$A$5:$A$304,0)),"SKU não cadastrado"))</f>
        <v/>
      </c>
      <c r="D728" s="8" t="n"/>
      <c r="E728" s="8" t="n"/>
      <c r="F728" s="8" t="n"/>
      <c r="G728" s="9" t="n"/>
      <c r="H728" s="8" t="n"/>
    </row>
    <row r="729">
      <c r="A729" s="12" t="n"/>
      <c r="B729" s="8" t="n"/>
      <c r="C729" s="11" t="str">
        <f>IF(B729="","",IFERROR(INDEX(Produtos!$J$5:$J$304,MATCH(B729,Produtos!$A$5:$A$304,0)),"SKU não cadastrado"))</f>
        <v/>
      </c>
      <c r="D729" s="8" t="n"/>
      <c r="E729" s="8" t="n"/>
      <c r="F729" s="8" t="n"/>
      <c r="G729" s="9" t="n"/>
      <c r="H729" s="8" t="n"/>
    </row>
    <row r="730">
      <c r="A730" s="12" t="n"/>
      <c r="B730" s="8" t="n"/>
      <c r="C730" s="11" t="str">
        <f>IF(B730="","",IFERROR(INDEX(Produtos!$J$5:$J$304,MATCH(B730,Produtos!$A$5:$A$304,0)),"SKU não cadastrado"))</f>
        <v/>
      </c>
      <c r="D730" s="8" t="n"/>
      <c r="E730" s="8" t="n"/>
      <c r="F730" s="8" t="n"/>
      <c r="G730" s="9" t="n"/>
      <c r="H730" s="8" t="n"/>
    </row>
    <row r="731">
      <c r="A731" s="12" t="n"/>
      <c r="B731" s="8" t="n"/>
      <c r="C731" s="11" t="str">
        <f>IF(B731="","",IFERROR(INDEX(Produtos!$J$5:$J$304,MATCH(B731,Produtos!$A$5:$A$304,0)),"SKU não cadastrado"))</f>
        <v/>
      </c>
      <c r="D731" s="8" t="n"/>
      <c r="E731" s="8" t="n"/>
      <c r="F731" s="8" t="n"/>
      <c r="G731" s="9" t="n"/>
      <c r="H731" s="8" t="n"/>
    </row>
    <row r="732">
      <c r="A732" s="12" t="n"/>
      <c r="B732" s="8" t="n"/>
      <c r="C732" s="11" t="str">
        <f>IF(B732="","",IFERROR(INDEX(Produtos!$J$5:$J$304,MATCH(B732,Produtos!$A$5:$A$304,0)),"SKU não cadastrado"))</f>
        <v/>
      </c>
      <c r="D732" s="8" t="n"/>
      <c r="E732" s="8" t="n"/>
      <c r="F732" s="8" t="n"/>
      <c r="G732" s="9" t="n"/>
      <c r="H732" s="8" t="n"/>
    </row>
    <row r="733">
      <c r="A733" s="12" t="n"/>
      <c r="B733" s="8" t="n"/>
      <c r="C733" s="11" t="str">
        <f>IF(B733="","",IFERROR(INDEX(Produtos!$J$5:$J$304,MATCH(B733,Produtos!$A$5:$A$304,0)),"SKU não cadastrado"))</f>
        <v/>
      </c>
      <c r="D733" s="8" t="n"/>
      <c r="E733" s="8" t="n"/>
      <c r="F733" s="8" t="n"/>
      <c r="G733" s="9" t="n"/>
      <c r="H733" s="8" t="n"/>
    </row>
    <row r="734">
      <c r="A734" s="12" t="n"/>
      <c r="B734" s="8" t="n"/>
      <c r="C734" s="11" t="str">
        <f>IF(B734="","",IFERROR(INDEX(Produtos!$J$5:$J$304,MATCH(B734,Produtos!$A$5:$A$304,0)),"SKU não cadastrado"))</f>
        <v/>
      </c>
      <c r="D734" s="8" t="n"/>
      <c r="E734" s="8" t="n"/>
      <c r="F734" s="8" t="n"/>
      <c r="G734" s="9" t="n"/>
      <c r="H734" s="8" t="n"/>
    </row>
    <row r="735">
      <c r="A735" s="12" t="n"/>
      <c r="B735" s="8" t="n"/>
      <c r="C735" s="11" t="str">
        <f>IF(B735="","",IFERROR(INDEX(Produtos!$J$5:$J$304,MATCH(B735,Produtos!$A$5:$A$304,0)),"SKU não cadastrado"))</f>
        <v/>
      </c>
      <c r="D735" s="8" t="n"/>
      <c r="E735" s="8" t="n"/>
      <c r="F735" s="8" t="n"/>
      <c r="G735" s="9" t="n"/>
      <c r="H735" s="8" t="n"/>
    </row>
    <row r="736">
      <c r="A736" s="12" t="n"/>
      <c r="B736" s="8" t="n"/>
      <c r="C736" s="11" t="str">
        <f>IF(B736="","",IFERROR(INDEX(Produtos!$J$5:$J$304,MATCH(B736,Produtos!$A$5:$A$304,0)),"SKU não cadastrado"))</f>
        <v/>
      </c>
      <c r="D736" s="8" t="n"/>
      <c r="E736" s="8" t="n"/>
      <c r="F736" s="8" t="n"/>
      <c r="G736" s="9" t="n"/>
      <c r="H736" s="8" t="n"/>
    </row>
    <row r="737">
      <c r="A737" s="12" t="n"/>
      <c r="B737" s="8" t="n"/>
      <c r="C737" s="11" t="str">
        <f>IF(B737="","",IFERROR(INDEX(Produtos!$J$5:$J$304,MATCH(B737,Produtos!$A$5:$A$304,0)),"SKU não cadastrado"))</f>
        <v/>
      </c>
      <c r="D737" s="8" t="n"/>
      <c r="E737" s="8" t="n"/>
      <c r="F737" s="8" t="n"/>
      <c r="G737" s="9" t="n"/>
      <c r="H737" s="8" t="n"/>
    </row>
    <row r="738">
      <c r="A738" s="12" t="n"/>
      <c r="B738" s="8" t="n"/>
      <c r="C738" s="11" t="str">
        <f>IF(B738="","",IFERROR(INDEX(Produtos!$J$5:$J$304,MATCH(B738,Produtos!$A$5:$A$304,0)),"SKU não cadastrado"))</f>
        <v/>
      </c>
      <c r="D738" s="8" t="n"/>
      <c r="E738" s="8" t="n"/>
      <c r="F738" s="8" t="n"/>
      <c r="G738" s="9" t="n"/>
      <c r="H738" s="8" t="n"/>
    </row>
    <row r="739">
      <c r="A739" s="12" t="n"/>
      <c r="B739" s="8" t="n"/>
      <c r="C739" s="11" t="str">
        <f>IF(B739="","",IFERROR(INDEX(Produtos!$J$5:$J$304,MATCH(B739,Produtos!$A$5:$A$304,0)),"SKU não cadastrado"))</f>
        <v/>
      </c>
      <c r="D739" s="8" t="n"/>
      <c r="E739" s="8" t="n"/>
      <c r="F739" s="8" t="n"/>
      <c r="G739" s="9" t="n"/>
      <c r="H739" s="8" t="n"/>
    </row>
    <row r="740">
      <c r="A740" s="12" t="n"/>
      <c r="B740" s="8" t="n"/>
      <c r="C740" s="11" t="str">
        <f>IF(B740="","",IFERROR(INDEX(Produtos!$J$5:$J$304,MATCH(B740,Produtos!$A$5:$A$304,0)),"SKU não cadastrado"))</f>
        <v/>
      </c>
      <c r="D740" s="8" t="n"/>
      <c r="E740" s="8" t="n"/>
      <c r="F740" s="8" t="n"/>
      <c r="G740" s="9" t="n"/>
      <c r="H740" s="8" t="n"/>
    </row>
    <row r="741">
      <c r="A741" s="12" t="n"/>
      <c r="B741" s="8" t="n"/>
      <c r="C741" s="11" t="str">
        <f>IF(B741="","",IFERROR(INDEX(Produtos!$J$5:$J$304,MATCH(B741,Produtos!$A$5:$A$304,0)),"SKU não cadastrado"))</f>
        <v/>
      </c>
      <c r="D741" s="8" t="n"/>
      <c r="E741" s="8" t="n"/>
      <c r="F741" s="8" t="n"/>
      <c r="G741" s="9" t="n"/>
      <c r="H741" s="8" t="n"/>
    </row>
    <row r="742">
      <c r="A742" s="12" t="n"/>
      <c r="B742" s="8" t="n"/>
      <c r="C742" s="11" t="str">
        <f>IF(B742="","",IFERROR(INDEX(Produtos!$J$5:$J$304,MATCH(B742,Produtos!$A$5:$A$304,0)),"SKU não cadastrado"))</f>
        <v/>
      </c>
      <c r="D742" s="8" t="n"/>
      <c r="E742" s="8" t="n"/>
      <c r="F742" s="8" t="n"/>
      <c r="G742" s="9" t="n"/>
      <c r="H742" s="8" t="n"/>
    </row>
    <row r="743">
      <c r="A743" s="12" t="n"/>
      <c r="B743" s="8" t="n"/>
      <c r="C743" s="11" t="str">
        <f>IF(B743="","",IFERROR(INDEX(Produtos!$J$5:$J$304,MATCH(B743,Produtos!$A$5:$A$304,0)),"SKU não cadastrado"))</f>
        <v/>
      </c>
      <c r="D743" s="8" t="n"/>
      <c r="E743" s="8" t="n"/>
      <c r="F743" s="8" t="n"/>
      <c r="G743" s="9" t="n"/>
      <c r="H743" s="8" t="n"/>
    </row>
    <row r="744">
      <c r="A744" s="12" t="n"/>
      <c r="B744" s="8" t="n"/>
      <c r="C744" s="11" t="str">
        <f>IF(B744="","",IFERROR(INDEX(Produtos!$J$5:$J$304,MATCH(B744,Produtos!$A$5:$A$304,0)),"SKU não cadastrado"))</f>
        <v/>
      </c>
      <c r="D744" s="8" t="n"/>
      <c r="E744" s="8" t="n"/>
      <c r="F744" s="8" t="n"/>
      <c r="G744" s="9" t="n"/>
      <c r="H744" s="8" t="n"/>
    </row>
    <row r="745">
      <c r="A745" s="12" t="n"/>
      <c r="B745" s="8" t="n"/>
      <c r="C745" s="11" t="str">
        <f>IF(B745="","",IFERROR(INDEX(Produtos!$J$5:$J$304,MATCH(B745,Produtos!$A$5:$A$304,0)),"SKU não cadastrado"))</f>
        <v/>
      </c>
      <c r="D745" s="8" t="n"/>
      <c r="E745" s="8" t="n"/>
      <c r="F745" s="8" t="n"/>
      <c r="G745" s="9" t="n"/>
      <c r="H745" s="8" t="n"/>
    </row>
    <row r="746">
      <c r="A746" s="12" t="n"/>
      <c r="B746" s="8" t="n"/>
      <c r="C746" s="11" t="str">
        <f>IF(B746="","",IFERROR(INDEX(Produtos!$J$5:$J$304,MATCH(B746,Produtos!$A$5:$A$304,0)),"SKU não cadastrado"))</f>
        <v/>
      </c>
      <c r="D746" s="8" t="n"/>
      <c r="E746" s="8" t="n"/>
      <c r="F746" s="8" t="n"/>
      <c r="G746" s="9" t="n"/>
      <c r="H746" s="8" t="n"/>
    </row>
    <row r="747">
      <c r="A747" s="12" t="n"/>
      <c r="B747" s="8" t="n"/>
      <c r="C747" s="11" t="str">
        <f>IF(B747="","",IFERROR(INDEX(Produtos!$J$5:$J$304,MATCH(B747,Produtos!$A$5:$A$304,0)),"SKU não cadastrado"))</f>
        <v/>
      </c>
      <c r="D747" s="8" t="n"/>
      <c r="E747" s="8" t="n"/>
      <c r="F747" s="8" t="n"/>
      <c r="G747" s="9" t="n"/>
      <c r="H747" s="8" t="n"/>
    </row>
    <row r="748">
      <c r="A748" s="12" t="n"/>
      <c r="B748" s="8" t="n"/>
      <c r="C748" s="11" t="str">
        <f>IF(B748="","",IFERROR(INDEX(Produtos!$J$5:$J$304,MATCH(B748,Produtos!$A$5:$A$304,0)),"SKU não cadastrado"))</f>
        <v/>
      </c>
      <c r="D748" s="8" t="n"/>
      <c r="E748" s="8" t="n"/>
      <c r="F748" s="8" t="n"/>
      <c r="G748" s="9" t="n"/>
      <c r="H748" s="8" t="n"/>
    </row>
    <row r="749">
      <c r="A749" s="12" t="n"/>
      <c r="B749" s="8" t="n"/>
      <c r="C749" s="11" t="str">
        <f>IF(B749="","",IFERROR(INDEX(Produtos!$J$5:$J$304,MATCH(B749,Produtos!$A$5:$A$304,0)),"SKU não cadastrado"))</f>
        <v/>
      </c>
      <c r="D749" s="8" t="n"/>
      <c r="E749" s="8" t="n"/>
      <c r="F749" s="8" t="n"/>
      <c r="G749" s="9" t="n"/>
      <c r="H749" s="8" t="n"/>
    </row>
    <row r="750">
      <c r="A750" s="12" t="n"/>
      <c r="B750" s="8" t="n"/>
      <c r="C750" s="11" t="str">
        <f>IF(B750="","",IFERROR(INDEX(Produtos!$J$5:$J$304,MATCH(B750,Produtos!$A$5:$A$304,0)),"SKU não cadastrado"))</f>
        <v/>
      </c>
      <c r="D750" s="8" t="n"/>
      <c r="E750" s="8" t="n"/>
      <c r="F750" s="8" t="n"/>
      <c r="G750" s="9" t="n"/>
      <c r="H750" s="8" t="n"/>
    </row>
    <row r="751">
      <c r="A751" s="12" t="n"/>
      <c r="B751" s="8" t="n"/>
      <c r="C751" s="11" t="str">
        <f>IF(B751="","",IFERROR(INDEX(Produtos!$J$5:$J$304,MATCH(B751,Produtos!$A$5:$A$304,0)),"SKU não cadastrado"))</f>
        <v/>
      </c>
      <c r="D751" s="8" t="n"/>
      <c r="E751" s="8" t="n"/>
      <c r="F751" s="8" t="n"/>
      <c r="G751" s="9" t="n"/>
      <c r="H751" s="8" t="n"/>
    </row>
    <row r="752">
      <c r="A752" s="12" t="n"/>
      <c r="B752" s="8" t="n"/>
      <c r="C752" s="11" t="str">
        <f>IF(B752="","",IFERROR(INDEX(Produtos!$J$5:$J$304,MATCH(B752,Produtos!$A$5:$A$304,0)),"SKU não cadastrado"))</f>
        <v/>
      </c>
      <c r="D752" s="8" t="n"/>
      <c r="E752" s="8" t="n"/>
      <c r="F752" s="8" t="n"/>
      <c r="G752" s="9" t="n"/>
      <c r="H752" s="8" t="n"/>
    </row>
    <row r="753">
      <c r="A753" s="12" t="n"/>
      <c r="B753" s="8" t="n"/>
      <c r="C753" s="11" t="str">
        <f>IF(B753="","",IFERROR(INDEX(Produtos!$J$5:$J$304,MATCH(B753,Produtos!$A$5:$A$304,0)),"SKU não cadastrado"))</f>
        <v/>
      </c>
      <c r="D753" s="8" t="n"/>
      <c r="E753" s="8" t="n"/>
      <c r="F753" s="8" t="n"/>
      <c r="G753" s="9" t="n"/>
      <c r="H753" s="8" t="n"/>
    </row>
    <row r="754">
      <c r="A754" s="12" t="n"/>
      <c r="B754" s="8" t="n"/>
      <c r="C754" s="11" t="str">
        <f>IF(B754="","",IFERROR(INDEX(Produtos!$J$5:$J$304,MATCH(B754,Produtos!$A$5:$A$304,0)),"SKU não cadastrado"))</f>
        <v/>
      </c>
      <c r="D754" s="8" t="n"/>
      <c r="E754" s="8" t="n"/>
      <c r="F754" s="8" t="n"/>
      <c r="G754" s="9" t="n"/>
      <c r="H754" s="8" t="n"/>
    </row>
    <row r="755">
      <c r="A755" s="12" t="n"/>
      <c r="B755" s="8" t="n"/>
      <c r="C755" s="11" t="str">
        <f>IF(B755="","",IFERROR(INDEX(Produtos!$J$5:$J$304,MATCH(B755,Produtos!$A$5:$A$304,0)),"SKU não cadastrado"))</f>
        <v/>
      </c>
      <c r="D755" s="8" t="n"/>
      <c r="E755" s="8" t="n"/>
      <c r="F755" s="8" t="n"/>
      <c r="G755" s="9" t="n"/>
      <c r="H755" s="8" t="n"/>
    </row>
    <row r="756">
      <c r="A756" s="12" t="n"/>
      <c r="B756" s="8" t="n"/>
      <c r="C756" s="11" t="str">
        <f>IF(B756="","",IFERROR(INDEX(Produtos!$J$5:$J$304,MATCH(B756,Produtos!$A$5:$A$304,0)),"SKU não cadastrado"))</f>
        <v/>
      </c>
      <c r="D756" s="8" t="n"/>
      <c r="E756" s="8" t="n"/>
      <c r="F756" s="8" t="n"/>
      <c r="G756" s="9" t="n"/>
      <c r="H756" s="8" t="n"/>
    </row>
    <row r="757">
      <c r="A757" s="12" t="n"/>
      <c r="B757" s="8" t="n"/>
      <c r="C757" s="11" t="str">
        <f>IF(B757="","",IFERROR(INDEX(Produtos!$J$5:$J$304,MATCH(B757,Produtos!$A$5:$A$304,0)),"SKU não cadastrado"))</f>
        <v/>
      </c>
      <c r="D757" s="8" t="n"/>
      <c r="E757" s="8" t="n"/>
      <c r="F757" s="8" t="n"/>
      <c r="G757" s="9" t="n"/>
      <c r="H757" s="8" t="n"/>
    </row>
    <row r="758">
      <c r="A758" s="12" t="n"/>
      <c r="B758" s="8" t="n"/>
      <c r="C758" s="11" t="str">
        <f>IF(B758="","",IFERROR(INDEX(Produtos!$J$5:$J$304,MATCH(B758,Produtos!$A$5:$A$304,0)),"SKU não cadastrado"))</f>
        <v/>
      </c>
      <c r="D758" s="8" t="n"/>
      <c r="E758" s="8" t="n"/>
      <c r="F758" s="8" t="n"/>
      <c r="G758" s="9" t="n"/>
      <c r="H758" s="8" t="n"/>
    </row>
    <row r="759">
      <c r="A759" s="12" t="n"/>
      <c r="B759" s="8" t="n"/>
      <c r="C759" s="11" t="str">
        <f>IF(B759="","",IFERROR(INDEX(Produtos!$J$5:$J$304,MATCH(B759,Produtos!$A$5:$A$304,0)),"SKU não cadastrado"))</f>
        <v/>
      </c>
      <c r="D759" s="8" t="n"/>
      <c r="E759" s="8" t="n"/>
      <c r="F759" s="8" t="n"/>
      <c r="G759" s="9" t="n"/>
      <c r="H759" s="8" t="n"/>
    </row>
    <row r="760">
      <c r="A760" s="12" t="n"/>
      <c r="B760" s="8" t="n"/>
      <c r="C760" s="11" t="str">
        <f>IF(B760="","",IFERROR(INDEX(Produtos!$J$5:$J$304,MATCH(B760,Produtos!$A$5:$A$304,0)),"SKU não cadastrado"))</f>
        <v/>
      </c>
      <c r="D760" s="8" t="n"/>
      <c r="E760" s="8" t="n"/>
      <c r="F760" s="8" t="n"/>
      <c r="G760" s="9" t="n"/>
      <c r="H760" s="8" t="n"/>
    </row>
    <row r="761">
      <c r="A761" s="12" t="n"/>
      <c r="B761" s="8" t="n"/>
      <c r="C761" s="11" t="str">
        <f>IF(B761="","",IFERROR(INDEX(Produtos!$J$5:$J$304,MATCH(B761,Produtos!$A$5:$A$304,0)),"SKU não cadastrado"))</f>
        <v/>
      </c>
      <c r="D761" s="8" t="n"/>
      <c r="E761" s="8" t="n"/>
      <c r="F761" s="8" t="n"/>
      <c r="G761" s="9" t="n"/>
      <c r="H761" s="8" t="n"/>
    </row>
    <row r="762">
      <c r="A762" s="12" t="n"/>
      <c r="B762" s="8" t="n"/>
      <c r="C762" s="11" t="str">
        <f>IF(B762="","",IFERROR(INDEX(Produtos!$J$5:$J$304,MATCH(B762,Produtos!$A$5:$A$304,0)),"SKU não cadastrado"))</f>
        <v/>
      </c>
      <c r="D762" s="8" t="n"/>
      <c r="E762" s="8" t="n"/>
      <c r="F762" s="8" t="n"/>
      <c r="G762" s="9" t="n"/>
      <c r="H762" s="8" t="n"/>
    </row>
    <row r="763">
      <c r="A763" s="12" t="n"/>
      <c r="B763" s="8" t="n"/>
      <c r="C763" s="11" t="str">
        <f>IF(B763="","",IFERROR(INDEX(Produtos!$J$5:$J$304,MATCH(B763,Produtos!$A$5:$A$304,0)),"SKU não cadastrado"))</f>
        <v/>
      </c>
      <c r="D763" s="8" t="n"/>
      <c r="E763" s="8" t="n"/>
      <c r="F763" s="8" t="n"/>
      <c r="G763" s="9" t="n"/>
      <c r="H763" s="8" t="n"/>
    </row>
    <row r="764">
      <c r="A764" s="12" t="n"/>
      <c r="B764" s="8" t="n"/>
      <c r="C764" s="11" t="str">
        <f>IF(B764="","",IFERROR(INDEX(Produtos!$J$5:$J$304,MATCH(B764,Produtos!$A$5:$A$304,0)),"SKU não cadastrado"))</f>
        <v/>
      </c>
      <c r="D764" s="8" t="n"/>
      <c r="E764" s="8" t="n"/>
      <c r="F764" s="8" t="n"/>
      <c r="G764" s="9" t="n"/>
      <c r="H764" s="8" t="n"/>
    </row>
    <row r="765">
      <c r="A765" s="12" t="n"/>
      <c r="B765" s="8" t="n"/>
      <c r="C765" s="11" t="str">
        <f>IF(B765="","",IFERROR(INDEX(Produtos!$J$5:$J$304,MATCH(B765,Produtos!$A$5:$A$304,0)),"SKU não cadastrado"))</f>
        <v/>
      </c>
      <c r="D765" s="8" t="n"/>
      <c r="E765" s="8" t="n"/>
      <c r="F765" s="8" t="n"/>
      <c r="G765" s="9" t="n"/>
      <c r="H765" s="8" t="n"/>
    </row>
    <row r="766">
      <c r="A766" s="12" t="n"/>
      <c r="B766" s="8" t="n"/>
      <c r="C766" s="11" t="str">
        <f>IF(B766="","",IFERROR(INDEX(Produtos!$J$5:$J$304,MATCH(B766,Produtos!$A$5:$A$304,0)),"SKU não cadastrado"))</f>
        <v/>
      </c>
      <c r="D766" s="8" t="n"/>
      <c r="E766" s="8" t="n"/>
      <c r="F766" s="8" t="n"/>
      <c r="G766" s="9" t="n"/>
      <c r="H766" s="8" t="n"/>
    </row>
    <row r="767">
      <c r="A767" s="12" t="n"/>
      <c r="B767" s="8" t="n"/>
      <c r="C767" s="11" t="str">
        <f>IF(B767="","",IFERROR(INDEX(Produtos!$J$5:$J$304,MATCH(B767,Produtos!$A$5:$A$304,0)),"SKU não cadastrado"))</f>
        <v/>
      </c>
      <c r="D767" s="8" t="n"/>
      <c r="E767" s="8" t="n"/>
      <c r="F767" s="8" t="n"/>
      <c r="G767" s="9" t="n"/>
      <c r="H767" s="8" t="n"/>
    </row>
    <row r="768">
      <c r="A768" s="12" t="n"/>
      <c r="B768" s="8" t="n"/>
      <c r="C768" s="11" t="str">
        <f>IF(B768="","",IFERROR(INDEX(Produtos!$J$5:$J$304,MATCH(B768,Produtos!$A$5:$A$304,0)),"SKU não cadastrado"))</f>
        <v/>
      </c>
      <c r="D768" s="8" t="n"/>
      <c r="E768" s="8" t="n"/>
      <c r="F768" s="8" t="n"/>
      <c r="G768" s="9" t="n"/>
      <c r="H768" s="8" t="n"/>
    </row>
    <row r="769">
      <c r="A769" s="12" t="n"/>
      <c r="B769" s="8" t="n"/>
      <c r="C769" s="11" t="str">
        <f>IF(B769="","",IFERROR(INDEX(Produtos!$J$5:$J$304,MATCH(B769,Produtos!$A$5:$A$304,0)),"SKU não cadastrado"))</f>
        <v/>
      </c>
      <c r="D769" s="8" t="n"/>
      <c r="E769" s="8" t="n"/>
      <c r="F769" s="8" t="n"/>
      <c r="G769" s="9" t="n"/>
      <c r="H769" s="8" t="n"/>
    </row>
    <row r="770">
      <c r="A770" s="12" t="n"/>
      <c r="B770" s="8" t="n"/>
      <c r="C770" s="11" t="str">
        <f>IF(B770="","",IFERROR(INDEX(Produtos!$J$5:$J$304,MATCH(B770,Produtos!$A$5:$A$304,0)),"SKU não cadastrado"))</f>
        <v/>
      </c>
      <c r="D770" s="8" t="n"/>
      <c r="E770" s="8" t="n"/>
      <c r="F770" s="8" t="n"/>
      <c r="G770" s="9" t="n"/>
      <c r="H770" s="8" t="n"/>
    </row>
    <row r="771">
      <c r="A771" s="12" t="n"/>
      <c r="B771" s="8" t="n"/>
      <c r="C771" s="11" t="str">
        <f>IF(B771="","",IFERROR(INDEX(Produtos!$J$5:$J$304,MATCH(B771,Produtos!$A$5:$A$304,0)),"SKU não cadastrado"))</f>
        <v/>
      </c>
      <c r="D771" s="8" t="n"/>
      <c r="E771" s="8" t="n"/>
      <c r="F771" s="8" t="n"/>
      <c r="G771" s="9" t="n"/>
      <c r="H771" s="8" t="n"/>
    </row>
    <row r="772">
      <c r="A772" s="12" t="n"/>
      <c r="B772" s="8" t="n"/>
      <c r="C772" s="11" t="str">
        <f>IF(B772="","",IFERROR(INDEX(Produtos!$J$5:$J$304,MATCH(B772,Produtos!$A$5:$A$304,0)),"SKU não cadastrado"))</f>
        <v/>
      </c>
      <c r="D772" s="8" t="n"/>
      <c r="E772" s="8" t="n"/>
      <c r="F772" s="8" t="n"/>
      <c r="G772" s="9" t="n"/>
      <c r="H772" s="8" t="n"/>
    </row>
    <row r="773">
      <c r="A773" s="12" t="n"/>
      <c r="B773" s="8" t="n"/>
      <c r="C773" s="11" t="str">
        <f>IF(B773="","",IFERROR(INDEX(Produtos!$J$5:$J$304,MATCH(B773,Produtos!$A$5:$A$304,0)),"SKU não cadastrado"))</f>
        <v/>
      </c>
      <c r="D773" s="8" t="n"/>
      <c r="E773" s="8" t="n"/>
      <c r="F773" s="8" t="n"/>
      <c r="G773" s="9" t="n"/>
      <c r="H773" s="8" t="n"/>
    </row>
    <row r="774">
      <c r="A774" s="12" t="n"/>
      <c r="B774" s="8" t="n"/>
      <c r="C774" s="11" t="str">
        <f>IF(B774="","",IFERROR(INDEX(Produtos!$J$5:$J$304,MATCH(B774,Produtos!$A$5:$A$304,0)),"SKU não cadastrado"))</f>
        <v/>
      </c>
      <c r="D774" s="8" t="n"/>
      <c r="E774" s="8" t="n"/>
      <c r="F774" s="8" t="n"/>
      <c r="G774" s="9" t="n"/>
      <c r="H774" s="8" t="n"/>
    </row>
    <row r="775">
      <c r="A775" s="12" t="n"/>
      <c r="B775" s="8" t="n"/>
      <c r="C775" s="11" t="str">
        <f>IF(B775="","",IFERROR(INDEX(Produtos!$J$5:$J$304,MATCH(B775,Produtos!$A$5:$A$304,0)),"SKU não cadastrado"))</f>
        <v/>
      </c>
      <c r="D775" s="8" t="n"/>
      <c r="E775" s="8" t="n"/>
      <c r="F775" s="8" t="n"/>
      <c r="G775" s="9" t="n"/>
      <c r="H775" s="8" t="n"/>
    </row>
    <row r="776">
      <c r="A776" s="12" t="n"/>
      <c r="B776" s="8" t="n"/>
      <c r="C776" s="11" t="str">
        <f>IF(B776="","",IFERROR(INDEX(Produtos!$J$5:$J$304,MATCH(B776,Produtos!$A$5:$A$304,0)),"SKU não cadastrado"))</f>
        <v/>
      </c>
      <c r="D776" s="8" t="n"/>
      <c r="E776" s="8" t="n"/>
      <c r="F776" s="8" t="n"/>
      <c r="G776" s="9" t="n"/>
      <c r="H776" s="8" t="n"/>
    </row>
    <row r="777">
      <c r="A777" s="12" t="n"/>
      <c r="B777" s="8" t="n"/>
      <c r="C777" s="11" t="str">
        <f>IF(B777="","",IFERROR(INDEX(Produtos!$J$5:$J$304,MATCH(B777,Produtos!$A$5:$A$304,0)),"SKU não cadastrado"))</f>
        <v/>
      </c>
      <c r="D777" s="8" t="n"/>
      <c r="E777" s="8" t="n"/>
      <c r="F777" s="8" t="n"/>
      <c r="G777" s="9" t="n"/>
      <c r="H777" s="8" t="n"/>
    </row>
    <row r="778">
      <c r="A778" s="12" t="n"/>
      <c r="B778" s="8" t="n"/>
      <c r="C778" s="11" t="str">
        <f>IF(B778="","",IFERROR(INDEX(Produtos!$J$5:$J$304,MATCH(B778,Produtos!$A$5:$A$304,0)),"SKU não cadastrado"))</f>
        <v/>
      </c>
      <c r="D778" s="8" t="n"/>
      <c r="E778" s="8" t="n"/>
      <c r="F778" s="8" t="n"/>
      <c r="G778" s="9" t="n"/>
      <c r="H778" s="8" t="n"/>
    </row>
    <row r="779">
      <c r="A779" s="12" t="n"/>
      <c r="B779" s="8" t="n"/>
      <c r="C779" s="11" t="str">
        <f>IF(B779="","",IFERROR(INDEX(Produtos!$J$5:$J$304,MATCH(B779,Produtos!$A$5:$A$304,0)),"SKU não cadastrado"))</f>
        <v/>
      </c>
      <c r="D779" s="8" t="n"/>
      <c r="E779" s="8" t="n"/>
      <c r="F779" s="8" t="n"/>
      <c r="G779" s="9" t="n"/>
      <c r="H779" s="8" t="n"/>
    </row>
    <row r="780">
      <c r="A780" s="12" t="n"/>
      <c r="B780" s="8" t="n"/>
      <c r="C780" s="11" t="str">
        <f>IF(B780="","",IFERROR(INDEX(Produtos!$J$5:$J$304,MATCH(B780,Produtos!$A$5:$A$304,0)),"SKU não cadastrado"))</f>
        <v/>
      </c>
      <c r="D780" s="8" t="n"/>
      <c r="E780" s="8" t="n"/>
      <c r="F780" s="8" t="n"/>
      <c r="G780" s="9" t="n"/>
      <c r="H780" s="8" t="n"/>
    </row>
    <row r="781">
      <c r="A781" s="12" t="n"/>
      <c r="B781" s="8" t="n"/>
      <c r="C781" s="11" t="str">
        <f>IF(B781="","",IFERROR(INDEX(Produtos!$J$5:$J$304,MATCH(B781,Produtos!$A$5:$A$304,0)),"SKU não cadastrado"))</f>
        <v/>
      </c>
      <c r="D781" s="8" t="n"/>
      <c r="E781" s="8" t="n"/>
      <c r="F781" s="8" t="n"/>
      <c r="G781" s="9" t="n"/>
      <c r="H781" s="8" t="n"/>
    </row>
    <row r="782">
      <c r="A782" s="12" t="n"/>
      <c r="B782" s="8" t="n"/>
      <c r="C782" s="11" t="str">
        <f>IF(B782="","",IFERROR(INDEX(Produtos!$J$5:$J$304,MATCH(B782,Produtos!$A$5:$A$304,0)),"SKU não cadastrado"))</f>
        <v/>
      </c>
      <c r="D782" s="8" t="n"/>
      <c r="E782" s="8" t="n"/>
      <c r="F782" s="8" t="n"/>
      <c r="G782" s="9" t="n"/>
      <c r="H782" s="8" t="n"/>
    </row>
    <row r="783">
      <c r="A783" s="12" t="n"/>
      <c r="B783" s="8" t="n"/>
      <c r="C783" s="11" t="str">
        <f>IF(B783="","",IFERROR(INDEX(Produtos!$J$5:$J$304,MATCH(B783,Produtos!$A$5:$A$304,0)),"SKU não cadastrado"))</f>
        <v/>
      </c>
      <c r="D783" s="8" t="n"/>
      <c r="E783" s="8" t="n"/>
      <c r="F783" s="8" t="n"/>
      <c r="G783" s="9" t="n"/>
      <c r="H783" s="8" t="n"/>
    </row>
    <row r="784">
      <c r="A784" s="12" t="n"/>
      <c r="B784" s="8" t="n"/>
      <c r="C784" s="11" t="str">
        <f>IF(B784="","",IFERROR(INDEX(Produtos!$J$5:$J$304,MATCH(B784,Produtos!$A$5:$A$304,0)),"SKU não cadastrado"))</f>
        <v/>
      </c>
      <c r="D784" s="8" t="n"/>
      <c r="E784" s="8" t="n"/>
      <c r="F784" s="8" t="n"/>
      <c r="G784" s="9" t="n"/>
      <c r="H784" s="8" t="n"/>
    </row>
    <row r="785">
      <c r="A785" s="12" t="n"/>
      <c r="B785" s="8" t="n"/>
      <c r="C785" s="11" t="str">
        <f>IF(B785="","",IFERROR(INDEX(Produtos!$J$5:$J$304,MATCH(B785,Produtos!$A$5:$A$304,0)),"SKU não cadastrado"))</f>
        <v/>
      </c>
      <c r="D785" s="8" t="n"/>
      <c r="E785" s="8" t="n"/>
      <c r="F785" s="8" t="n"/>
      <c r="G785" s="9" t="n"/>
      <c r="H785" s="8" t="n"/>
    </row>
    <row r="786">
      <c r="A786" s="12" t="n"/>
      <c r="B786" s="8" t="n"/>
      <c r="C786" s="11" t="str">
        <f>IF(B786="","",IFERROR(INDEX(Produtos!$J$5:$J$304,MATCH(B786,Produtos!$A$5:$A$304,0)),"SKU não cadastrado"))</f>
        <v/>
      </c>
      <c r="D786" s="8" t="n"/>
      <c r="E786" s="8" t="n"/>
      <c r="F786" s="8" t="n"/>
      <c r="G786" s="9" t="n"/>
      <c r="H786" s="8" t="n"/>
    </row>
    <row r="787">
      <c r="A787" s="12" t="n"/>
      <c r="B787" s="8" t="n"/>
      <c r="C787" s="11" t="str">
        <f>IF(B787="","",IFERROR(INDEX(Produtos!$J$5:$J$304,MATCH(B787,Produtos!$A$5:$A$304,0)),"SKU não cadastrado"))</f>
        <v/>
      </c>
      <c r="D787" s="8" t="n"/>
      <c r="E787" s="8" t="n"/>
      <c r="F787" s="8" t="n"/>
      <c r="G787" s="9" t="n"/>
      <c r="H787" s="8" t="n"/>
    </row>
    <row r="788">
      <c r="A788" s="12" t="n"/>
      <c r="B788" s="8" t="n"/>
      <c r="C788" s="11" t="str">
        <f>IF(B788="","",IFERROR(INDEX(Produtos!$J$5:$J$304,MATCH(B788,Produtos!$A$5:$A$304,0)),"SKU não cadastrado"))</f>
        <v/>
      </c>
      <c r="D788" s="8" t="n"/>
      <c r="E788" s="8" t="n"/>
      <c r="F788" s="8" t="n"/>
      <c r="G788" s="9" t="n"/>
      <c r="H788" s="8" t="n"/>
    </row>
    <row r="789">
      <c r="A789" s="12" t="n"/>
      <c r="B789" s="8" t="n"/>
      <c r="C789" s="11" t="str">
        <f>IF(B789="","",IFERROR(INDEX(Produtos!$J$5:$J$304,MATCH(B789,Produtos!$A$5:$A$304,0)),"SKU não cadastrado"))</f>
        <v/>
      </c>
      <c r="D789" s="8" t="n"/>
      <c r="E789" s="8" t="n"/>
      <c r="F789" s="8" t="n"/>
      <c r="G789" s="9" t="n"/>
      <c r="H789" s="8" t="n"/>
    </row>
    <row r="790">
      <c r="A790" s="12" t="n"/>
      <c r="B790" s="8" t="n"/>
      <c r="C790" s="11" t="str">
        <f>IF(B790="","",IFERROR(INDEX(Produtos!$J$5:$J$304,MATCH(B790,Produtos!$A$5:$A$304,0)),"SKU não cadastrado"))</f>
        <v/>
      </c>
      <c r="D790" s="8" t="n"/>
      <c r="E790" s="8" t="n"/>
      <c r="F790" s="8" t="n"/>
      <c r="G790" s="9" t="n"/>
      <c r="H790" s="8" t="n"/>
    </row>
    <row r="791">
      <c r="A791" s="12" t="n"/>
      <c r="B791" s="8" t="n"/>
      <c r="C791" s="11" t="str">
        <f>IF(B791="","",IFERROR(INDEX(Produtos!$J$5:$J$304,MATCH(B791,Produtos!$A$5:$A$304,0)),"SKU não cadastrado"))</f>
        <v/>
      </c>
      <c r="D791" s="8" t="n"/>
      <c r="E791" s="8" t="n"/>
      <c r="F791" s="8" t="n"/>
      <c r="G791" s="9" t="n"/>
      <c r="H791" s="8" t="n"/>
    </row>
    <row r="792">
      <c r="A792" s="12" t="n"/>
      <c r="B792" s="8" t="n"/>
      <c r="C792" s="11" t="str">
        <f>IF(B792="","",IFERROR(INDEX(Produtos!$J$5:$J$304,MATCH(B792,Produtos!$A$5:$A$304,0)),"SKU não cadastrado"))</f>
        <v/>
      </c>
      <c r="D792" s="8" t="n"/>
      <c r="E792" s="8" t="n"/>
      <c r="F792" s="8" t="n"/>
      <c r="G792" s="9" t="n"/>
      <c r="H792" s="8" t="n"/>
    </row>
    <row r="793">
      <c r="A793" s="12" t="n"/>
      <c r="B793" s="8" t="n"/>
      <c r="C793" s="11" t="str">
        <f>IF(B793="","",IFERROR(INDEX(Produtos!$J$5:$J$304,MATCH(B793,Produtos!$A$5:$A$304,0)),"SKU não cadastrado"))</f>
        <v/>
      </c>
      <c r="D793" s="8" t="n"/>
      <c r="E793" s="8" t="n"/>
      <c r="F793" s="8" t="n"/>
      <c r="G793" s="9" t="n"/>
      <c r="H793" s="8" t="n"/>
    </row>
    <row r="794">
      <c r="A794" s="12" t="n"/>
      <c r="B794" s="8" t="n"/>
      <c r="C794" s="11" t="str">
        <f>IF(B794="","",IFERROR(INDEX(Produtos!$J$5:$J$304,MATCH(B794,Produtos!$A$5:$A$304,0)),"SKU não cadastrado"))</f>
        <v/>
      </c>
      <c r="D794" s="8" t="n"/>
      <c r="E794" s="8" t="n"/>
      <c r="F794" s="8" t="n"/>
      <c r="G794" s="9" t="n"/>
      <c r="H794" s="8" t="n"/>
    </row>
    <row r="795">
      <c r="A795" s="12" t="n"/>
      <c r="B795" s="8" t="n"/>
      <c r="C795" s="11" t="str">
        <f>IF(B795="","",IFERROR(INDEX(Produtos!$J$5:$J$304,MATCH(B795,Produtos!$A$5:$A$304,0)),"SKU não cadastrado"))</f>
        <v/>
      </c>
      <c r="D795" s="8" t="n"/>
      <c r="E795" s="8" t="n"/>
      <c r="F795" s="8" t="n"/>
      <c r="G795" s="9" t="n"/>
      <c r="H795" s="8" t="n"/>
    </row>
    <row r="796">
      <c r="A796" s="12" t="n"/>
      <c r="B796" s="8" t="n"/>
      <c r="C796" s="11" t="str">
        <f>IF(B796="","",IFERROR(INDEX(Produtos!$J$5:$J$304,MATCH(B796,Produtos!$A$5:$A$304,0)),"SKU não cadastrado"))</f>
        <v/>
      </c>
      <c r="D796" s="8" t="n"/>
      <c r="E796" s="8" t="n"/>
      <c r="F796" s="8" t="n"/>
      <c r="G796" s="9" t="n"/>
      <c r="H796" s="8" t="n"/>
    </row>
    <row r="797">
      <c r="A797" s="12" t="n"/>
      <c r="B797" s="8" t="n"/>
      <c r="C797" s="11" t="str">
        <f>IF(B797="","",IFERROR(INDEX(Produtos!$J$5:$J$304,MATCH(B797,Produtos!$A$5:$A$304,0)),"SKU não cadastrado"))</f>
        <v/>
      </c>
      <c r="D797" s="8" t="n"/>
      <c r="E797" s="8" t="n"/>
      <c r="F797" s="8" t="n"/>
      <c r="G797" s="9" t="n"/>
      <c r="H797" s="8" t="n"/>
    </row>
    <row r="798">
      <c r="A798" s="12" t="n"/>
      <c r="B798" s="8" t="n"/>
      <c r="C798" s="11" t="str">
        <f>IF(B798="","",IFERROR(INDEX(Produtos!$J$5:$J$304,MATCH(B798,Produtos!$A$5:$A$304,0)),"SKU não cadastrado"))</f>
        <v/>
      </c>
      <c r="D798" s="8" t="n"/>
      <c r="E798" s="8" t="n"/>
      <c r="F798" s="8" t="n"/>
      <c r="G798" s="9" t="n"/>
      <c r="H798" s="8" t="n"/>
    </row>
    <row r="799">
      <c r="A799" s="12" t="n"/>
      <c r="B799" s="8" t="n"/>
      <c r="C799" s="11" t="str">
        <f>IF(B799="","",IFERROR(INDEX(Produtos!$J$5:$J$304,MATCH(B799,Produtos!$A$5:$A$304,0)),"SKU não cadastrado"))</f>
        <v/>
      </c>
      <c r="D799" s="8" t="n"/>
      <c r="E799" s="8" t="n"/>
      <c r="F799" s="8" t="n"/>
      <c r="G799" s="9" t="n"/>
      <c r="H799" s="8" t="n"/>
    </row>
    <row r="800">
      <c r="A800" s="12" t="n"/>
      <c r="B800" s="8" t="n"/>
      <c r="C800" s="11" t="str">
        <f>IF(B800="","",IFERROR(INDEX(Produtos!$J$5:$J$304,MATCH(B800,Produtos!$A$5:$A$304,0)),"SKU não cadastrado"))</f>
        <v/>
      </c>
      <c r="D800" s="8" t="n"/>
      <c r="E800" s="8" t="n"/>
      <c r="F800" s="8" t="n"/>
      <c r="G800" s="9" t="n"/>
      <c r="H800" s="8" t="n"/>
    </row>
    <row r="801">
      <c r="A801" s="12" t="n"/>
      <c r="B801" s="8" t="n"/>
      <c r="C801" s="11" t="str">
        <f>IF(B801="","",IFERROR(INDEX(Produtos!$J$5:$J$304,MATCH(B801,Produtos!$A$5:$A$304,0)),"SKU não cadastrado"))</f>
        <v/>
      </c>
      <c r="D801" s="8" t="n"/>
      <c r="E801" s="8" t="n"/>
      <c r="F801" s="8" t="n"/>
      <c r="G801" s="9" t="n"/>
      <c r="H801" s="8" t="n"/>
    </row>
    <row r="802">
      <c r="A802" s="12" t="n"/>
      <c r="B802" s="8" t="n"/>
      <c r="C802" s="11" t="str">
        <f>IF(B802="","",IFERROR(INDEX(Produtos!$J$5:$J$304,MATCH(B802,Produtos!$A$5:$A$304,0)),"SKU não cadastrado"))</f>
        <v/>
      </c>
      <c r="D802" s="8" t="n"/>
      <c r="E802" s="8" t="n"/>
      <c r="F802" s="8" t="n"/>
      <c r="G802" s="9" t="n"/>
      <c r="H802" s="8" t="n"/>
    </row>
    <row r="803">
      <c r="A803" s="12" t="n"/>
      <c r="B803" s="8" t="n"/>
      <c r="C803" s="11" t="str">
        <f>IF(B803="","",IFERROR(INDEX(Produtos!$J$5:$J$304,MATCH(B803,Produtos!$A$5:$A$304,0)),"SKU não cadastrado"))</f>
        <v/>
      </c>
      <c r="D803" s="8" t="n"/>
      <c r="E803" s="8" t="n"/>
      <c r="F803" s="8" t="n"/>
      <c r="G803" s="9" t="n"/>
      <c r="H803" s="8" t="n"/>
    </row>
    <row r="804">
      <c r="A804" s="12" t="n"/>
      <c r="B804" s="8" t="n"/>
      <c r="C804" s="11" t="str">
        <f>IF(B804="","",IFERROR(INDEX(Produtos!$J$5:$J$304,MATCH(B804,Produtos!$A$5:$A$304,0)),"SKU não cadastrado"))</f>
        <v/>
      </c>
      <c r="D804" s="8" t="n"/>
      <c r="E804" s="8" t="n"/>
      <c r="F804" s="8" t="n"/>
      <c r="G804" s="9" t="n"/>
      <c r="H804" s="8" t="n"/>
    </row>
    <row r="805">
      <c r="A805" s="12" t="n"/>
      <c r="B805" s="8" t="n"/>
      <c r="C805" s="11" t="str">
        <f>IF(B805="","",IFERROR(INDEX(Produtos!$J$5:$J$304,MATCH(B805,Produtos!$A$5:$A$304,0)),"SKU não cadastrado"))</f>
        <v/>
      </c>
      <c r="D805" s="8" t="n"/>
      <c r="E805" s="8" t="n"/>
      <c r="F805" s="8" t="n"/>
      <c r="G805" s="9" t="n"/>
      <c r="H805" s="8" t="n"/>
    </row>
    <row r="806">
      <c r="A806" s="12" t="n"/>
      <c r="B806" s="8" t="n"/>
      <c r="C806" s="11" t="str">
        <f>IF(B806="","",IFERROR(INDEX(Produtos!$J$5:$J$304,MATCH(B806,Produtos!$A$5:$A$304,0)),"SKU não cadastrado"))</f>
        <v/>
      </c>
      <c r="D806" s="8" t="n"/>
      <c r="E806" s="8" t="n"/>
      <c r="F806" s="8" t="n"/>
      <c r="G806" s="9" t="n"/>
      <c r="H806" s="8" t="n"/>
    </row>
    <row r="807">
      <c r="A807" s="12" t="n"/>
      <c r="B807" s="8" t="n"/>
      <c r="C807" s="11" t="str">
        <f>IF(B807="","",IFERROR(INDEX(Produtos!$J$5:$J$304,MATCH(B807,Produtos!$A$5:$A$304,0)),"SKU não cadastrado"))</f>
        <v/>
      </c>
      <c r="D807" s="8" t="n"/>
      <c r="E807" s="8" t="n"/>
      <c r="F807" s="8" t="n"/>
      <c r="G807" s="9" t="n"/>
      <c r="H807" s="8" t="n"/>
    </row>
    <row r="808">
      <c r="A808" s="12" t="n"/>
      <c r="B808" s="8" t="n"/>
      <c r="C808" s="11" t="str">
        <f>IF(B808="","",IFERROR(INDEX(Produtos!$J$5:$J$304,MATCH(B808,Produtos!$A$5:$A$304,0)),"SKU não cadastrado"))</f>
        <v/>
      </c>
      <c r="D808" s="8" t="n"/>
      <c r="E808" s="8" t="n"/>
      <c r="F808" s="8" t="n"/>
      <c r="G808" s="9" t="n"/>
      <c r="H808" s="8" t="n"/>
    </row>
    <row r="809">
      <c r="A809" s="12" t="n"/>
      <c r="B809" s="8" t="n"/>
      <c r="C809" s="11" t="str">
        <f>IF(B809="","",IFERROR(INDEX(Produtos!$J$5:$J$304,MATCH(B809,Produtos!$A$5:$A$304,0)),"SKU não cadastrado"))</f>
        <v/>
      </c>
      <c r="D809" s="8" t="n"/>
      <c r="E809" s="8" t="n"/>
      <c r="F809" s="8" t="n"/>
      <c r="G809" s="9" t="n"/>
      <c r="H809" s="8" t="n"/>
    </row>
    <row r="810">
      <c r="A810" s="12" t="n"/>
      <c r="B810" s="8" t="n"/>
      <c r="C810" s="11" t="str">
        <f>IF(B810="","",IFERROR(INDEX(Produtos!$J$5:$J$304,MATCH(B810,Produtos!$A$5:$A$304,0)),"SKU não cadastrado"))</f>
        <v/>
      </c>
      <c r="D810" s="8" t="n"/>
      <c r="E810" s="8" t="n"/>
      <c r="F810" s="8" t="n"/>
      <c r="G810" s="9" t="n"/>
      <c r="H810" s="8" t="n"/>
    </row>
    <row r="811">
      <c r="A811" s="12" t="n"/>
      <c r="B811" s="8" t="n"/>
      <c r="C811" s="11" t="str">
        <f>IF(B811="","",IFERROR(INDEX(Produtos!$J$5:$J$304,MATCH(B811,Produtos!$A$5:$A$304,0)),"SKU não cadastrado"))</f>
        <v/>
      </c>
      <c r="D811" s="8" t="n"/>
      <c r="E811" s="8" t="n"/>
      <c r="F811" s="8" t="n"/>
      <c r="G811" s="9" t="n"/>
      <c r="H811" s="8" t="n"/>
    </row>
    <row r="812">
      <c r="A812" s="12" t="n"/>
      <c r="B812" s="8" t="n"/>
      <c r="C812" s="11" t="str">
        <f>IF(B812="","",IFERROR(INDEX(Produtos!$J$5:$J$304,MATCH(B812,Produtos!$A$5:$A$304,0)),"SKU não cadastrado"))</f>
        <v/>
      </c>
      <c r="D812" s="8" t="n"/>
      <c r="E812" s="8" t="n"/>
      <c r="F812" s="8" t="n"/>
      <c r="G812" s="9" t="n"/>
      <c r="H812" s="8" t="n"/>
    </row>
    <row r="813">
      <c r="A813" s="12" t="n"/>
      <c r="B813" s="8" t="n"/>
      <c r="C813" s="11" t="str">
        <f>IF(B813="","",IFERROR(INDEX(Produtos!$J$5:$J$304,MATCH(B813,Produtos!$A$5:$A$304,0)),"SKU não cadastrado"))</f>
        <v/>
      </c>
      <c r="D813" s="8" t="n"/>
      <c r="E813" s="8" t="n"/>
      <c r="F813" s="8" t="n"/>
      <c r="G813" s="9" t="n"/>
      <c r="H813" s="8" t="n"/>
    </row>
    <row r="814">
      <c r="A814" s="12" t="n"/>
      <c r="B814" s="8" t="n"/>
      <c r="C814" s="11" t="str">
        <f>IF(B814="","",IFERROR(INDEX(Produtos!$J$5:$J$304,MATCH(B814,Produtos!$A$5:$A$304,0)),"SKU não cadastrado"))</f>
        <v/>
      </c>
      <c r="D814" s="8" t="n"/>
      <c r="E814" s="8" t="n"/>
      <c r="F814" s="8" t="n"/>
      <c r="G814" s="9" t="n"/>
      <c r="H814" s="8" t="n"/>
    </row>
    <row r="815">
      <c r="A815" s="12" t="n"/>
      <c r="B815" s="8" t="n"/>
      <c r="C815" s="11" t="str">
        <f>IF(B815="","",IFERROR(INDEX(Produtos!$J$5:$J$304,MATCH(B815,Produtos!$A$5:$A$304,0)),"SKU não cadastrado"))</f>
        <v/>
      </c>
      <c r="D815" s="8" t="n"/>
      <c r="E815" s="8" t="n"/>
      <c r="F815" s="8" t="n"/>
      <c r="G815" s="9" t="n"/>
      <c r="H815" s="8" t="n"/>
    </row>
    <row r="816">
      <c r="A816" s="12" t="n"/>
      <c r="B816" s="8" t="n"/>
      <c r="C816" s="11" t="str">
        <f>IF(B816="","",IFERROR(INDEX(Produtos!$J$5:$J$304,MATCH(B816,Produtos!$A$5:$A$304,0)),"SKU não cadastrado"))</f>
        <v/>
      </c>
      <c r="D816" s="8" t="n"/>
      <c r="E816" s="8" t="n"/>
      <c r="F816" s="8" t="n"/>
      <c r="G816" s="9" t="n"/>
      <c r="H816" s="8" t="n"/>
    </row>
    <row r="817">
      <c r="A817" s="12" t="n"/>
      <c r="B817" s="8" t="n"/>
      <c r="C817" s="11" t="str">
        <f>IF(B817="","",IFERROR(INDEX(Produtos!$J$5:$J$304,MATCH(B817,Produtos!$A$5:$A$304,0)),"SKU não cadastrado"))</f>
        <v/>
      </c>
      <c r="D817" s="8" t="n"/>
      <c r="E817" s="8" t="n"/>
      <c r="F817" s="8" t="n"/>
      <c r="G817" s="9" t="n"/>
      <c r="H817" s="8" t="n"/>
    </row>
    <row r="818">
      <c r="A818" s="12" t="n"/>
      <c r="B818" s="8" t="n"/>
      <c r="C818" s="11" t="str">
        <f>IF(B818="","",IFERROR(INDEX(Produtos!$J$5:$J$304,MATCH(B818,Produtos!$A$5:$A$304,0)),"SKU não cadastrado"))</f>
        <v/>
      </c>
      <c r="D818" s="8" t="n"/>
      <c r="E818" s="8" t="n"/>
      <c r="F818" s="8" t="n"/>
      <c r="G818" s="9" t="n"/>
      <c r="H818" s="8" t="n"/>
    </row>
    <row r="819">
      <c r="A819" s="12" t="n"/>
      <c r="B819" s="8" t="n"/>
      <c r="C819" s="11" t="str">
        <f>IF(B819="","",IFERROR(INDEX(Produtos!$J$5:$J$304,MATCH(B819,Produtos!$A$5:$A$304,0)),"SKU não cadastrado"))</f>
        <v/>
      </c>
      <c r="D819" s="8" t="n"/>
      <c r="E819" s="8" t="n"/>
      <c r="F819" s="8" t="n"/>
      <c r="G819" s="9" t="n"/>
      <c r="H819" s="8" t="n"/>
    </row>
    <row r="820">
      <c r="A820" s="12" t="n"/>
      <c r="B820" s="8" t="n"/>
      <c r="C820" s="11" t="str">
        <f>IF(B820="","",IFERROR(INDEX(Produtos!$J$5:$J$304,MATCH(B820,Produtos!$A$5:$A$304,0)),"SKU não cadastrado"))</f>
        <v/>
      </c>
      <c r="D820" s="8" t="n"/>
      <c r="E820" s="8" t="n"/>
      <c r="F820" s="8" t="n"/>
      <c r="G820" s="9" t="n"/>
      <c r="H820" s="8" t="n"/>
    </row>
    <row r="821">
      <c r="A821" s="12" t="n"/>
      <c r="B821" s="8" t="n"/>
      <c r="C821" s="11" t="str">
        <f>IF(B821="","",IFERROR(INDEX(Produtos!$J$5:$J$304,MATCH(B821,Produtos!$A$5:$A$304,0)),"SKU não cadastrado"))</f>
        <v/>
      </c>
      <c r="D821" s="8" t="n"/>
      <c r="E821" s="8" t="n"/>
      <c r="F821" s="8" t="n"/>
      <c r="G821" s="9" t="n"/>
      <c r="H821" s="8" t="n"/>
    </row>
    <row r="822">
      <c r="A822" s="12" t="n"/>
      <c r="B822" s="8" t="n"/>
      <c r="C822" s="11" t="str">
        <f>IF(B822="","",IFERROR(INDEX(Produtos!$J$5:$J$304,MATCH(B822,Produtos!$A$5:$A$304,0)),"SKU não cadastrado"))</f>
        <v/>
      </c>
      <c r="D822" s="8" t="n"/>
      <c r="E822" s="8" t="n"/>
      <c r="F822" s="8" t="n"/>
      <c r="G822" s="9" t="n"/>
      <c r="H822" s="8" t="n"/>
    </row>
    <row r="823">
      <c r="A823" s="12" t="n"/>
      <c r="B823" s="8" t="n"/>
      <c r="C823" s="11" t="str">
        <f>IF(B823="","",IFERROR(INDEX(Produtos!$J$5:$J$304,MATCH(B823,Produtos!$A$5:$A$304,0)),"SKU não cadastrado"))</f>
        <v/>
      </c>
      <c r="D823" s="8" t="n"/>
      <c r="E823" s="8" t="n"/>
      <c r="F823" s="8" t="n"/>
      <c r="G823" s="9" t="n"/>
      <c r="H823" s="8" t="n"/>
    </row>
    <row r="824">
      <c r="A824" s="12" t="n"/>
      <c r="B824" s="8" t="n"/>
      <c r="C824" s="11" t="str">
        <f>IF(B824="","",IFERROR(INDEX(Produtos!$J$5:$J$304,MATCH(B824,Produtos!$A$5:$A$304,0)),"SKU não cadastrado"))</f>
        <v/>
      </c>
      <c r="D824" s="8" t="n"/>
      <c r="E824" s="8" t="n"/>
      <c r="F824" s="8" t="n"/>
      <c r="G824" s="9" t="n"/>
      <c r="H824" s="8" t="n"/>
    </row>
    <row r="825">
      <c r="A825" s="12" t="n"/>
      <c r="B825" s="8" t="n"/>
      <c r="C825" s="11" t="str">
        <f>IF(B825="","",IFERROR(INDEX(Produtos!$J$5:$J$304,MATCH(B825,Produtos!$A$5:$A$304,0)),"SKU não cadastrado"))</f>
        <v/>
      </c>
      <c r="D825" s="8" t="n"/>
      <c r="E825" s="8" t="n"/>
      <c r="F825" s="8" t="n"/>
      <c r="G825" s="9" t="n"/>
      <c r="H825" s="8" t="n"/>
    </row>
    <row r="826">
      <c r="A826" s="12" t="n"/>
      <c r="B826" s="8" t="n"/>
      <c r="C826" s="11" t="str">
        <f>IF(B826="","",IFERROR(INDEX(Produtos!$J$5:$J$304,MATCH(B826,Produtos!$A$5:$A$304,0)),"SKU não cadastrado"))</f>
        <v/>
      </c>
      <c r="D826" s="8" t="n"/>
      <c r="E826" s="8" t="n"/>
      <c r="F826" s="8" t="n"/>
      <c r="G826" s="9" t="n"/>
      <c r="H826" s="8" t="n"/>
    </row>
    <row r="827">
      <c r="A827" s="12" t="n"/>
      <c r="B827" s="8" t="n"/>
      <c r="C827" s="11" t="str">
        <f>IF(B827="","",IFERROR(INDEX(Produtos!$J$5:$J$304,MATCH(B827,Produtos!$A$5:$A$304,0)),"SKU não cadastrado"))</f>
        <v/>
      </c>
      <c r="D827" s="8" t="n"/>
      <c r="E827" s="8" t="n"/>
      <c r="F827" s="8" t="n"/>
      <c r="G827" s="9" t="n"/>
      <c r="H827" s="8" t="n"/>
    </row>
    <row r="828">
      <c r="A828" s="12" t="n"/>
      <c r="B828" s="8" t="n"/>
      <c r="C828" s="11" t="str">
        <f>IF(B828="","",IFERROR(INDEX(Produtos!$J$5:$J$304,MATCH(B828,Produtos!$A$5:$A$304,0)),"SKU não cadastrado"))</f>
        <v/>
      </c>
      <c r="D828" s="8" t="n"/>
      <c r="E828" s="8" t="n"/>
      <c r="F828" s="8" t="n"/>
      <c r="G828" s="9" t="n"/>
      <c r="H828" s="8" t="n"/>
    </row>
    <row r="829">
      <c r="A829" s="12" t="n"/>
      <c r="B829" s="8" t="n"/>
      <c r="C829" s="11" t="str">
        <f>IF(B829="","",IFERROR(INDEX(Produtos!$J$5:$J$304,MATCH(B829,Produtos!$A$5:$A$304,0)),"SKU não cadastrado"))</f>
        <v/>
      </c>
      <c r="D829" s="8" t="n"/>
      <c r="E829" s="8" t="n"/>
      <c r="F829" s="8" t="n"/>
      <c r="G829" s="9" t="n"/>
      <c r="H829" s="8" t="n"/>
    </row>
    <row r="830">
      <c r="A830" s="12" t="n"/>
      <c r="B830" s="8" t="n"/>
      <c r="C830" s="11" t="str">
        <f>IF(B830="","",IFERROR(INDEX(Produtos!$J$5:$J$304,MATCH(B830,Produtos!$A$5:$A$304,0)),"SKU não cadastrado"))</f>
        <v/>
      </c>
      <c r="D830" s="8" t="n"/>
      <c r="E830" s="8" t="n"/>
      <c r="F830" s="8" t="n"/>
      <c r="G830" s="9" t="n"/>
      <c r="H830" s="8" t="n"/>
    </row>
    <row r="831">
      <c r="A831" s="12" t="n"/>
      <c r="B831" s="8" t="n"/>
      <c r="C831" s="11" t="str">
        <f>IF(B831="","",IFERROR(INDEX(Produtos!$J$5:$J$304,MATCH(B831,Produtos!$A$5:$A$304,0)),"SKU não cadastrado"))</f>
        <v/>
      </c>
      <c r="D831" s="8" t="n"/>
      <c r="E831" s="8" t="n"/>
      <c r="F831" s="8" t="n"/>
      <c r="G831" s="9" t="n"/>
      <c r="H831" s="8" t="n"/>
    </row>
    <row r="832">
      <c r="A832" s="12" t="n"/>
      <c r="B832" s="8" t="n"/>
      <c r="C832" s="11" t="str">
        <f>IF(B832="","",IFERROR(INDEX(Produtos!$J$5:$J$304,MATCH(B832,Produtos!$A$5:$A$304,0)),"SKU não cadastrado"))</f>
        <v/>
      </c>
      <c r="D832" s="8" t="n"/>
      <c r="E832" s="8" t="n"/>
      <c r="F832" s="8" t="n"/>
      <c r="G832" s="9" t="n"/>
      <c r="H832" s="8" t="n"/>
    </row>
    <row r="833">
      <c r="A833" s="12" t="n"/>
      <c r="B833" s="8" t="n"/>
      <c r="C833" s="11" t="str">
        <f>IF(B833="","",IFERROR(INDEX(Produtos!$J$5:$J$304,MATCH(B833,Produtos!$A$5:$A$304,0)),"SKU não cadastrado"))</f>
        <v/>
      </c>
      <c r="D833" s="8" t="n"/>
      <c r="E833" s="8" t="n"/>
      <c r="F833" s="8" t="n"/>
      <c r="G833" s="9" t="n"/>
      <c r="H833" s="8" t="n"/>
    </row>
    <row r="834">
      <c r="A834" s="12" t="n"/>
      <c r="B834" s="8" t="n"/>
      <c r="C834" s="11" t="str">
        <f>IF(B834="","",IFERROR(INDEX(Produtos!$J$5:$J$304,MATCH(B834,Produtos!$A$5:$A$304,0)),"SKU não cadastrado"))</f>
        <v/>
      </c>
      <c r="D834" s="8" t="n"/>
      <c r="E834" s="8" t="n"/>
      <c r="F834" s="8" t="n"/>
      <c r="G834" s="9" t="n"/>
      <c r="H834" s="8" t="n"/>
    </row>
    <row r="835">
      <c r="A835" s="12" t="n"/>
      <c r="B835" s="8" t="n"/>
      <c r="C835" s="11" t="str">
        <f>IF(B835="","",IFERROR(INDEX(Produtos!$J$5:$J$304,MATCH(B835,Produtos!$A$5:$A$304,0)),"SKU não cadastrado"))</f>
        <v/>
      </c>
      <c r="D835" s="8" t="n"/>
      <c r="E835" s="8" t="n"/>
      <c r="F835" s="8" t="n"/>
      <c r="G835" s="9" t="n"/>
      <c r="H835" s="8" t="n"/>
    </row>
    <row r="836">
      <c r="A836" s="12" t="n"/>
      <c r="B836" s="8" t="n"/>
      <c r="C836" s="11" t="str">
        <f>IF(B836="","",IFERROR(INDEX(Produtos!$J$5:$J$304,MATCH(B836,Produtos!$A$5:$A$304,0)),"SKU não cadastrado"))</f>
        <v/>
      </c>
      <c r="D836" s="8" t="n"/>
      <c r="E836" s="8" t="n"/>
      <c r="F836" s="8" t="n"/>
      <c r="G836" s="9" t="n"/>
      <c r="H836" s="8" t="n"/>
    </row>
    <row r="837">
      <c r="A837" s="12" t="n"/>
      <c r="B837" s="8" t="n"/>
      <c r="C837" s="11" t="str">
        <f>IF(B837="","",IFERROR(INDEX(Produtos!$J$5:$J$304,MATCH(B837,Produtos!$A$5:$A$304,0)),"SKU não cadastrado"))</f>
        <v/>
      </c>
      <c r="D837" s="8" t="n"/>
      <c r="E837" s="8" t="n"/>
      <c r="F837" s="8" t="n"/>
      <c r="G837" s="9" t="n"/>
      <c r="H837" s="8" t="n"/>
    </row>
    <row r="838">
      <c r="A838" s="12" t="n"/>
      <c r="B838" s="8" t="n"/>
      <c r="C838" s="11" t="str">
        <f>IF(B838="","",IFERROR(INDEX(Produtos!$J$5:$J$304,MATCH(B838,Produtos!$A$5:$A$304,0)),"SKU não cadastrado"))</f>
        <v/>
      </c>
      <c r="D838" s="8" t="n"/>
      <c r="E838" s="8" t="n"/>
      <c r="F838" s="8" t="n"/>
      <c r="G838" s="9" t="n"/>
      <c r="H838" s="8" t="n"/>
    </row>
    <row r="839">
      <c r="A839" s="12" t="n"/>
      <c r="B839" s="8" t="n"/>
      <c r="C839" s="11" t="str">
        <f>IF(B839="","",IFERROR(INDEX(Produtos!$J$5:$J$304,MATCH(B839,Produtos!$A$5:$A$304,0)),"SKU não cadastrado"))</f>
        <v/>
      </c>
      <c r="D839" s="8" t="n"/>
      <c r="E839" s="8" t="n"/>
      <c r="F839" s="8" t="n"/>
      <c r="G839" s="9" t="n"/>
      <c r="H839" s="8" t="n"/>
    </row>
    <row r="840">
      <c r="A840" s="12" t="n"/>
      <c r="B840" s="8" t="n"/>
      <c r="C840" s="11" t="str">
        <f>IF(B840="","",IFERROR(INDEX(Produtos!$J$5:$J$304,MATCH(B840,Produtos!$A$5:$A$304,0)),"SKU não cadastrado"))</f>
        <v/>
      </c>
      <c r="D840" s="8" t="n"/>
      <c r="E840" s="8" t="n"/>
      <c r="F840" s="8" t="n"/>
      <c r="G840" s="9" t="n"/>
      <c r="H840" s="8" t="n"/>
    </row>
    <row r="841">
      <c r="A841" s="12" t="n"/>
      <c r="B841" s="8" t="n"/>
      <c r="C841" s="11" t="str">
        <f>IF(B841="","",IFERROR(INDEX(Produtos!$J$5:$J$304,MATCH(B841,Produtos!$A$5:$A$304,0)),"SKU não cadastrado"))</f>
        <v/>
      </c>
      <c r="D841" s="8" t="n"/>
      <c r="E841" s="8" t="n"/>
      <c r="F841" s="8" t="n"/>
      <c r="G841" s="9" t="n"/>
      <c r="H841" s="8" t="n"/>
    </row>
    <row r="842">
      <c r="A842" s="12" t="n"/>
      <c r="B842" s="8" t="n"/>
      <c r="C842" s="11" t="str">
        <f>IF(B842="","",IFERROR(INDEX(Produtos!$J$5:$J$304,MATCH(B842,Produtos!$A$5:$A$304,0)),"SKU não cadastrado"))</f>
        <v/>
      </c>
      <c r="D842" s="8" t="n"/>
      <c r="E842" s="8" t="n"/>
      <c r="F842" s="8" t="n"/>
      <c r="G842" s="9" t="n"/>
      <c r="H842" s="8" t="n"/>
    </row>
    <row r="843">
      <c r="A843" s="12" t="n"/>
      <c r="B843" s="8" t="n"/>
      <c r="C843" s="11" t="str">
        <f>IF(B843="","",IFERROR(INDEX(Produtos!$J$5:$J$304,MATCH(B843,Produtos!$A$5:$A$304,0)),"SKU não cadastrado"))</f>
        <v/>
      </c>
      <c r="D843" s="8" t="n"/>
      <c r="E843" s="8" t="n"/>
      <c r="F843" s="8" t="n"/>
      <c r="G843" s="9" t="n"/>
      <c r="H843" s="8" t="n"/>
    </row>
    <row r="844">
      <c r="A844" s="12" t="n"/>
      <c r="B844" s="8" t="n"/>
      <c r="C844" s="11" t="str">
        <f>IF(B844="","",IFERROR(INDEX(Produtos!$J$5:$J$304,MATCH(B844,Produtos!$A$5:$A$304,0)),"SKU não cadastrado"))</f>
        <v/>
      </c>
      <c r="D844" s="8" t="n"/>
      <c r="E844" s="8" t="n"/>
      <c r="F844" s="8" t="n"/>
      <c r="G844" s="9" t="n"/>
      <c r="H844" s="8" t="n"/>
    </row>
    <row r="845">
      <c r="A845" s="12" t="n"/>
      <c r="B845" s="8" t="n"/>
      <c r="C845" s="11" t="str">
        <f>IF(B845="","",IFERROR(INDEX(Produtos!$J$5:$J$304,MATCH(B845,Produtos!$A$5:$A$304,0)),"SKU não cadastrado"))</f>
        <v/>
      </c>
      <c r="D845" s="8" t="n"/>
      <c r="E845" s="8" t="n"/>
      <c r="F845" s="8" t="n"/>
      <c r="G845" s="9" t="n"/>
      <c r="H845" s="8" t="n"/>
    </row>
    <row r="846">
      <c r="A846" s="12" t="n"/>
      <c r="B846" s="8" t="n"/>
      <c r="C846" s="11" t="str">
        <f>IF(B846="","",IFERROR(INDEX(Produtos!$J$5:$J$304,MATCH(B846,Produtos!$A$5:$A$304,0)),"SKU não cadastrado"))</f>
        <v/>
      </c>
      <c r="D846" s="8" t="n"/>
      <c r="E846" s="8" t="n"/>
      <c r="F846" s="8" t="n"/>
      <c r="G846" s="9" t="n"/>
      <c r="H846" s="8" t="n"/>
    </row>
    <row r="847">
      <c r="A847" s="12" t="n"/>
      <c r="B847" s="8" t="n"/>
      <c r="C847" s="11" t="str">
        <f>IF(B847="","",IFERROR(INDEX(Produtos!$J$5:$J$304,MATCH(B847,Produtos!$A$5:$A$304,0)),"SKU não cadastrado"))</f>
        <v/>
      </c>
      <c r="D847" s="8" t="n"/>
      <c r="E847" s="8" t="n"/>
      <c r="F847" s="8" t="n"/>
      <c r="G847" s="9" t="n"/>
      <c r="H847" s="8" t="n"/>
    </row>
    <row r="848">
      <c r="A848" s="12" t="n"/>
      <c r="B848" s="8" t="n"/>
      <c r="C848" s="11" t="str">
        <f>IF(B848="","",IFERROR(INDEX(Produtos!$J$5:$J$304,MATCH(B848,Produtos!$A$5:$A$304,0)),"SKU não cadastrado"))</f>
        <v/>
      </c>
      <c r="D848" s="8" t="n"/>
      <c r="E848" s="8" t="n"/>
      <c r="F848" s="8" t="n"/>
      <c r="G848" s="9" t="n"/>
      <c r="H848" s="8" t="n"/>
    </row>
    <row r="849">
      <c r="A849" s="12" t="n"/>
      <c r="B849" s="8" t="n"/>
      <c r="C849" s="11" t="str">
        <f>IF(B849="","",IFERROR(INDEX(Produtos!$J$5:$J$304,MATCH(B849,Produtos!$A$5:$A$304,0)),"SKU não cadastrado"))</f>
        <v/>
      </c>
      <c r="D849" s="8" t="n"/>
      <c r="E849" s="8" t="n"/>
      <c r="F849" s="8" t="n"/>
      <c r="G849" s="9" t="n"/>
      <c r="H849" s="8" t="n"/>
    </row>
    <row r="850">
      <c r="A850" s="12" t="n"/>
      <c r="B850" s="8" t="n"/>
      <c r="C850" s="11" t="str">
        <f>IF(B850="","",IFERROR(INDEX(Produtos!$J$5:$J$304,MATCH(B850,Produtos!$A$5:$A$304,0)),"SKU não cadastrado"))</f>
        <v/>
      </c>
      <c r="D850" s="8" t="n"/>
      <c r="E850" s="8" t="n"/>
      <c r="F850" s="8" t="n"/>
      <c r="G850" s="9" t="n"/>
      <c r="H850" s="8" t="n"/>
    </row>
    <row r="851">
      <c r="A851" s="12" t="n"/>
      <c r="B851" s="8" t="n"/>
      <c r="C851" s="11" t="str">
        <f>IF(B851="","",IFERROR(INDEX(Produtos!$J$5:$J$304,MATCH(B851,Produtos!$A$5:$A$304,0)),"SKU não cadastrado"))</f>
        <v/>
      </c>
      <c r="D851" s="8" t="n"/>
      <c r="E851" s="8" t="n"/>
      <c r="F851" s="8" t="n"/>
      <c r="G851" s="9" t="n"/>
      <c r="H851" s="8" t="n"/>
    </row>
    <row r="852">
      <c r="A852" s="12" t="n"/>
      <c r="B852" s="8" t="n"/>
      <c r="C852" s="11" t="str">
        <f>IF(B852="","",IFERROR(INDEX(Produtos!$J$5:$J$304,MATCH(B852,Produtos!$A$5:$A$304,0)),"SKU não cadastrado"))</f>
        <v/>
      </c>
      <c r="D852" s="8" t="n"/>
      <c r="E852" s="8" t="n"/>
      <c r="F852" s="8" t="n"/>
      <c r="G852" s="9" t="n"/>
      <c r="H852" s="8" t="n"/>
    </row>
    <row r="853">
      <c r="A853" s="12" t="n"/>
      <c r="B853" s="8" t="n"/>
      <c r="C853" s="11" t="str">
        <f>IF(B853="","",IFERROR(INDEX(Produtos!$J$5:$J$304,MATCH(B853,Produtos!$A$5:$A$304,0)),"SKU não cadastrado"))</f>
        <v/>
      </c>
      <c r="D853" s="8" t="n"/>
      <c r="E853" s="8" t="n"/>
      <c r="F853" s="8" t="n"/>
      <c r="G853" s="9" t="n"/>
      <c r="H853" s="8" t="n"/>
    </row>
    <row r="854">
      <c r="A854" s="12" t="n"/>
      <c r="B854" s="8" t="n"/>
      <c r="C854" s="11" t="str">
        <f>IF(B854="","",IFERROR(INDEX(Produtos!$J$5:$J$304,MATCH(B854,Produtos!$A$5:$A$304,0)),"SKU não cadastrado"))</f>
        <v/>
      </c>
      <c r="D854" s="8" t="n"/>
      <c r="E854" s="8" t="n"/>
      <c r="F854" s="8" t="n"/>
      <c r="G854" s="9" t="n"/>
      <c r="H854" s="8" t="n"/>
    </row>
    <row r="855">
      <c r="A855" s="12" t="n"/>
      <c r="B855" s="8" t="n"/>
      <c r="C855" s="11" t="str">
        <f>IF(B855="","",IFERROR(INDEX(Produtos!$J$5:$J$304,MATCH(B855,Produtos!$A$5:$A$304,0)),"SKU não cadastrado"))</f>
        <v/>
      </c>
      <c r="D855" s="8" t="n"/>
      <c r="E855" s="8" t="n"/>
      <c r="F855" s="8" t="n"/>
      <c r="G855" s="9" t="n"/>
      <c r="H855" s="8" t="n"/>
    </row>
    <row r="856">
      <c r="A856" s="12" t="n"/>
      <c r="B856" s="8" t="n"/>
      <c r="C856" s="11" t="str">
        <f>IF(B856="","",IFERROR(INDEX(Produtos!$J$5:$J$304,MATCH(B856,Produtos!$A$5:$A$304,0)),"SKU não cadastrado"))</f>
        <v/>
      </c>
      <c r="D856" s="8" t="n"/>
      <c r="E856" s="8" t="n"/>
      <c r="F856" s="8" t="n"/>
      <c r="G856" s="9" t="n"/>
      <c r="H856" s="8" t="n"/>
    </row>
    <row r="857">
      <c r="A857" s="12" t="n"/>
      <c r="B857" s="8" t="n"/>
      <c r="C857" s="11" t="str">
        <f>IF(B857="","",IFERROR(INDEX(Produtos!$J$5:$J$304,MATCH(B857,Produtos!$A$5:$A$304,0)),"SKU não cadastrado"))</f>
        <v/>
      </c>
      <c r="D857" s="8" t="n"/>
      <c r="E857" s="8" t="n"/>
      <c r="F857" s="8" t="n"/>
      <c r="G857" s="9" t="n"/>
      <c r="H857" s="8" t="n"/>
    </row>
    <row r="858">
      <c r="A858" s="12" t="n"/>
      <c r="B858" s="8" t="n"/>
      <c r="C858" s="11" t="str">
        <f>IF(B858="","",IFERROR(INDEX(Produtos!$J$5:$J$304,MATCH(B858,Produtos!$A$5:$A$304,0)),"SKU não cadastrado"))</f>
        <v/>
      </c>
      <c r="D858" s="8" t="n"/>
      <c r="E858" s="8" t="n"/>
      <c r="F858" s="8" t="n"/>
      <c r="G858" s="9" t="n"/>
      <c r="H858" s="8" t="n"/>
    </row>
    <row r="859">
      <c r="A859" s="12" t="n"/>
      <c r="B859" s="8" t="n"/>
      <c r="C859" s="11" t="str">
        <f>IF(B859="","",IFERROR(INDEX(Produtos!$J$5:$J$304,MATCH(B859,Produtos!$A$5:$A$304,0)),"SKU não cadastrado"))</f>
        <v/>
      </c>
      <c r="D859" s="8" t="n"/>
      <c r="E859" s="8" t="n"/>
      <c r="F859" s="8" t="n"/>
      <c r="G859" s="9" t="n"/>
      <c r="H859" s="8" t="n"/>
    </row>
    <row r="860">
      <c r="A860" s="12" t="n"/>
      <c r="B860" s="8" t="n"/>
      <c r="C860" s="11" t="str">
        <f>IF(B860="","",IFERROR(INDEX(Produtos!$J$5:$J$304,MATCH(B860,Produtos!$A$5:$A$304,0)),"SKU não cadastrado"))</f>
        <v/>
      </c>
      <c r="D860" s="8" t="n"/>
      <c r="E860" s="8" t="n"/>
      <c r="F860" s="8" t="n"/>
      <c r="G860" s="9" t="n"/>
      <c r="H860" s="8" t="n"/>
    </row>
    <row r="861">
      <c r="A861" s="12" t="n"/>
      <c r="B861" s="8" t="n"/>
      <c r="C861" s="11" t="str">
        <f>IF(B861="","",IFERROR(INDEX(Produtos!$J$5:$J$304,MATCH(B861,Produtos!$A$5:$A$304,0)),"SKU não cadastrado"))</f>
        <v/>
      </c>
      <c r="D861" s="8" t="n"/>
      <c r="E861" s="8" t="n"/>
      <c r="F861" s="8" t="n"/>
      <c r="G861" s="9" t="n"/>
      <c r="H861" s="8" t="n"/>
    </row>
    <row r="862">
      <c r="A862" s="12" t="n"/>
      <c r="B862" s="8" t="n"/>
      <c r="C862" s="11" t="str">
        <f>IF(B862="","",IFERROR(INDEX(Produtos!$J$5:$J$304,MATCH(B862,Produtos!$A$5:$A$304,0)),"SKU não cadastrado"))</f>
        <v/>
      </c>
      <c r="D862" s="8" t="n"/>
      <c r="E862" s="8" t="n"/>
      <c r="F862" s="8" t="n"/>
      <c r="G862" s="9" t="n"/>
      <c r="H862" s="8" t="n"/>
    </row>
    <row r="863">
      <c r="A863" s="12" t="n"/>
      <c r="B863" s="8" t="n"/>
      <c r="C863" s="11" t="str">
        <f>IF(B863="","",IFERROR(INDEX(Produtos!$J$5:$J$304,MATCH(B863,Produtos!$A$5:$A$304,0)),"SKU não cadastrado"))</f>
        <v/>
      </c>
      <c r="D863" s="8" t="n"/>
      <c r="E863" s="8" t="n"/>
      <c r="F863" s="8" t="n"/>
      <c r="G863" s="9" t="n"/>
      <c r="H863" s="8" t="n"/>
    </row>
    <row r="864">
      <c r="A864" s="12" t="n"/>
      <c r="B864" s="8" t="n"/>
      <c r="C864" s="11" t="str">
        <f>IF(B864="","",IFERROR(INDEX(Produtos!$J$5:$J$304,MATCH(B864,Produtos!$A$5:$A$304,0)),"SKU não cadastrado"))</f>
        <v/>
      </c>
      <c r="D864" s="8" t="n"/>
      <c r="E864" s="8" t="n"/>
      <c r="F864" s="8" t="n"/>
      <c r="G864" s="9" t="n"/>
      <c r="H864" s="8" t="n"/>
    </row>
    <row r="865">
      <c r="A865" s="12" t="n"/>
      <c r="B865" s="8" t="n"/>
      <c r="C865" s="11" t="str">
        <f>IF(B865="","",IFERROR(INDEX(Produtos!$J$5:$J$304,MATCH(B865,Produtos!$A$5:$A$304,0)),"SKU não cadastrado"))</f>
        <v/>
      </c>
      <c r="D865" s="8" t="n"/>
      <c r="E865" s="8" t="n"/>
      <c r="F865" s="8" t="n"/>
      <c r="G865" s="9" t="n"/>
      <c r="H865" s="8" t="n"/>
    </row>
    <row r="866">
      <c r="A866" s="12" t="n"/>
      <c r="B866" s="8" t="n"/>
      <c r="C866" s="11" t="str">
        <f>IF(B866="","",IFERROR(INDEX(Produtos!$J$5:$J$304,MATCH(B866,Produtos!$A$5:$A$304,0)),"SKU não cadastrado"))</f>
        <v/>
      </c>
      <c r="D866" s="8" t="n"/>
      <c r="E866" s="8" t="n"/>
      <c r="F866" s="8" t="n"/>
      <c r="G866" s="9" t="n"/>
      <c r="H866" s="8" t="n"/>
    </row>
    <row r="867">
      <c r="A867" s="12" t="n"/>
      <c r="B867" s="8" t="n"/>
      <c r="C867" s="11" t="str">
        <f>IF(B867="","",IFERROR(INDEX(Produtos!$J$5:$J$304,MATCH(B867,Produtos!$A$5:$A$304,0)),"SKU não cadastrado"))</f>
        <v/>
      </c>
      <c r="D867" s="8" t="n"/>
      <c r="E867" s="8" t="n"/>
      <c r="F867" s="8" t="n"/>
      <c r="G867" s="9" t="n"/>
      <c r="H867" s="8" t="n"/>
    </row>
    <row r="868">
      <c r="A868" s="12" t="n"/>
      <c r="B868" s="8" t="n"/>
      <c r="C868" s="11" t="str">
        <f>IF(B868="","",IFERROR(INDEX(Produtos!$J$5:$J$304,MATCH(B868,Produtos!$A$5:$A$304,0)),"SKU não cadastrado"))</f>
        <v/>
      </c>
      <c r="D868" s="8" t="n"/>
      <c r="E868" s="8" t="n"/>
      <c r="F868" s="8" t="n"/>
      <c r="G868" s="9" t="n"/>
      <c r="H868" s="8" t="n"/>
    </row>
    <row r="869">
      <c r="A869" s="12" t="n"/>
      <c r="B869" s="8" t="n"/>
      <c r="C869" s="11" t="str">
        <f>IF(B869="","",IFERROR(INDEX(Produtos!$J$5:$J$304,MATCH(B869,Produtos!$A$5:$A$304,0)),"SKU não cadastrado"))</f>
        <v/>
      </c>
      <c r="D869" s="8" t="n"/>
      <c r="E869" s="8" t="n"/>
      <c r="F869" s="8" t="n"/>
      <c r="G869" s="9" t="n"/>
      <c r="H869" s="8" t="n"/>
    </row>
    <row r="870">
      <c r="A870" s="12" t="n"/>
      <c r="B870" s="8" t="n"/>
      <c r="C870" s="11" t="str">
        <f>IF(B870="","",IFERROR(INDEX(Produtos!$J$5:$J$304,MATCH(B870,Produtos!$A$5:$A$304,0)),"SKU não cadastrado"))</f>
        <v/>
      </c>
      <c r="D870" s="8" t="n"/>
      <c r="E870" s="8" t="n"/>
      <c r="F870" s="8" t="n"/>
      <c r="G870" s="9" t="n"/>
      <c r="H870" s="8" t="n"/>
    </row>
    <row r="871">
      <c r="A871" s="12" t="n"/>
      <c r="B871" s="8" t="n"/>
      <c r="C871" s="11" t="str">
        <f>IF(B871="","",IFERROR(INDEX(Produtos!$J$5:$J$304,MATCH(B871,Produtos!$A$5:$A$304,0)),"SKU não cadastrado"))</f>
        <v/>
      </c>
      <c r="D871" s="8" t="n"/>
      <c r="E871" s="8" t="n"/>
      <c r="F871" s="8" t="n"/>
      <c r="G871" s="9" t="n"/>
      <c r="H871" s="8" t="n"/>
    </row>
    <row r="872">
      <c r="A872" s="12" t="n"/>
      <c r="B872" s="8" t="n"/>
      <c r="C872" s="11" t="str">
        <f>IF(B872="","",IFERROR(INDEX(Produtos!$J$5:$J$304,MATCH(B872,Produtos!$A$5:$A$304,0)),"SKU não cadastrado"))</f>
        <v/>
      </c>
      <c r="D872" s="8" t="n"/>
      <c r="E872" s="8" t="n"/>
      <c r="F872" s="8" t="n"/>
      <c r="G872" s="9" t="n"/>
      <c r="H872" s="8" t="n"/>
    </row>
    <row r="873">
      <c r="A873" s="12" t="n"/>
      <c r="B873" s="8" t="n"/>
      <c r="C873" s="11" t="str">
        <f>IF(B873="","",IFERROR(INDEX(Produtos!$J$5:$J$304,MATCH(B873,Produtos!$A$5:$A$304,0)),"SKU não cadastrado"))</f>
        <v/>
      </c>
      <c r="D873" s="8" t="n"/>
      <c r="E873" s="8" t="n"/>
      <c r="F873" s="8" t="n"/>
      <c r="G873" s="9" t="n"/>
      <c r="H873" s="8" t="n"/>
    </row>
    <row r="874">
      <c r="A874" s="12" t="n"/>
      <c r="B874" s="8" t="n"/>
      <c r="C874" s="11" t="str">
        <f>IF(B874="","",IFERROR(INDEX(Produtos!$J$5:$J$304,MATCH(B874,Produtos!$A$5:$A$304,0)),"SKU não cadastrado"))</f>
        <v/>
      </c>
      <c r="D874" s="8" t="n"/>
      <c r="E874" s="8" t="n"/>
      <c r="F874" s="8" t="n"/>
      <c r="G874" s="9" t="n"/>
      <c r="H874" s="8" t="n"/>
    </row>
    <row r="875">
      <c r="A875" s="12" t="n"/>
      <c r="B875" s="8" t="n"/>
      <c r="C875" s="11" t="str">
        <f>IF(B875="","",IFERROR(INDEX(Produtos!$J$5:$J$304,MATCH(B875,Produtos!$A$5:$A$304,0)),"SKU não cadastrado"))</f>
        <v/>
      </c>
      <c r="D875" s="8" t="n"/>
      <c r="E875" s="8" t="n"/>
      <c r="F875" s="8" t="n"/>
      <c r="G875" s="9" t="n"/>
      <c r="H875" s="8" t="n"/>
    </row>
    <row r="876">
      <c r="A876" s="12" t="n"/>
      <c r="B876" s="8" t="n"/>
      <c r="C876" s="11" t="str">
        <f>IF(B876="","",IFERROR(INDEX(Produtos!$J$5:$J$304,MATCH(B876,Produtos!$A$5:$A$304,0)),"SKU não cadastrado"))</f>
        <v/>
      </c>
      <c r="D876" s="8" t="n"/>
      <c r="E876" s="8" t="n"/>
      <c r="F876" s="8" t="n"/>
      <c r="G876" s="9" t="n"/>
      <c r="H876" s="8" t="n"/>
    </row>
    <row r="877">
      <c r="A877" s="12" t="n"/>
      <c r="B877" s="8" t="n"/>
      <c r="C877" s="11" t="str">
        <f>IF(B877="","",IFERROR(INDEX(Produtos!$J$5:$J$304,MATCH(B877,Produtos!$A$5:$A$304,0)),"SKU não cadastrado"))</f>
        <v/>
      </c>
      <c r="D877" s="8" t="n"/>
      <c r="E877" s="8" t="n"/>
      <c r="F877" s="8" t="n"/>
      <c r="G877" s="9" t="n"/>
      <c r="H877" s="8" t="n"/>
    </row>
    <row r="878">
      <c r="A878" s="12" t="n"/>
      <c r="B878" s="8" t="n"/>
      <c r="C878" s="11" t="str">
        <f>IF(B878="","",IFERROR(INDEX(Produtos!$J$5:$J$304,MATCH(B878,Produtos!$A$5:$A$304,0)),"SKU não cadastrado"))</f>
        <v/>
      </c>
      <c r="D878" s="8" t="n"/>
      <c r="E878" s="8" t="n"/>
      <c r="F878" s="8" t="n"/>
      <c r="G878" s="9" t="n"/>
      <c r="H878" s="8" t="n"/>
    </row>
    <row r="879">
      <c r="A879" s="12" t="n"/>
      <c r="B879" s="8" t="n"/>
      <c r="C879" s="11" t="str">
        <f>IF(B879="","",IFERROR(INDEX(Produtos!$J$5:$J$304,MATCH(B879,Produtos!$A$5:$A$304,0)),"SKU não cadastrado"))</f>
        <v/>
      </c>
      <c r="D879" s="8" t="n"/>
      <c r="E879" s="8" t="n"/>
      <c r="F879" s="8" t="n"/>
      <c r="G879" s="9" t="n"/>
      <c r="H879" s="8" t="n"/>
    </row>
    <row r="880">
      <c r="A880" s="12" t="n"/>
      <c r="B880" s="8" t="n"/>
      <c r="C880" s="11" t="str">
        <f>IF(B880="","",IFERROR(INDEX(Produtos!$J$5:$J$304,MATCH(B880,Produtos!$A$5:$A$304,0)),"SKU não cadastrado"))</f>
        <v/>
      </c>
      <c r="D880" s="8" t="n"/>
      <c r="E880" s="8" t="n"/>
      <c r="F880" s="8" t="n"/>
      <c r="G880" s="9" t="n"/>
      <c r="H880" s="8" t="n"/>
    </row>
    <row r="881">
      <c r="A881" s="12" t="n"/>
      <c r="B881" s="8" t="n"/>
      <c r="C881" s="11" t="str">
        <f>IF(B881="","",IFERROR(INDEX(Produtos!$J$5:$J$304,MATCH(B881,Produtos!$A$5:$A$304,0)),"SKU não cadastrado"))</f>
        <v/>
      </c>
      <c r="D881" s="8" t="n"/>
      <c r="E881" s="8" t="n"/>
      <c r="F881" s="8" t="n"/>
      <c r="G881" s="9" t="n"/>
      <c r="H881" s="8" t="n"/>
    </row>
    <row r="882">
      <c r="A882" s="12" t="n"/>
      <c r="B882" s="8" t="n"/>
      <c r="C882" s="11" t="str">
        <f>IF(B882="","",IFERROR(INDEX(Produtos!$J$5:$J$304,MATCH(B882,Produtos!$A$5:$A$304,0)),"SKU não cadastrado"))</f>
        <v/>
      </c>
      <c r="D882" s="8" t="n"/>
      <c r="E882" s="8" t="n"/>
      <c r="F882" s="8" t="n"/>
      <c r="G882" s="9" t="n"/>
      <c r="H882" s="8" t="n"/>
    </row>
    <row r="883">
      <c r="A883" s="12" t="n"/>
      <c r="B883" s="8" t="n"/>
      <c r="C883" s="11" t="str">
        <f>IF(B883="","",IFERROR(INDEX(Produtos!$J$5:$J$304,MATCH(B883,Produtos!$A$5:$A$304,0)),"SKU não cadastrado"))</f>
        <v/>
      </c>
      <c r="D883" s="8" t="n"/>
      <c r="E883" s="8" t="n"/>
      <c r="F883" s="8" t="n"/>
      <c r="G883" s="9" t="n"/>
      <c r="H883" s="8" t="n"/>
    </row>
    <row r="884">
      <c r="A884" s="12" t="n"/>
      <c r="B884" s="8" t="n"/>
      <c r="C884" s="11" t="str">
        <f>IF(B884="","",IFERROR(INDEX(Produtos!$J$5:$J$304,MATCH(B884,Produtos!$A$5:$A$304,0)),"SKU não cadastrado"))</f>
        <v/>
      </c>
      <c r="D884" s="8" t="n"/>
      <c r="E884" s="8" t="n"/>
      <c r="F884" s="8" t="n"/>
      <c r="G884" s="9" t="n"/>
      <c r="H884" s="8" t="n"/>
    </row>
    <row r="885">
      <c r="A885" s="12" t="n"/>
      <c r="B885" s="8" t="n"/>
      <c r="C885" s="11" t="str">
        <f>IF(B885="","",IFERROR(INDEX(Produtos!$J$5:$J$304,MATCH(B885,Produtos!$A$5:$A$304,0)),"SKU não cadastrado"))</f>
        <v/>
      </c>
      <c r="D885" s="8" t="n"/>
      <c r="E885" s="8" t="n"/>
      <c r="F885" s="8" t="n"/>
      <c r="G885" s="9" t="n"/>
      <c r="H885" s="8" t="n"/>
    </row>
    <row r="886">
      <c r="A886" s="12" t="n"/>
      <c r="B886" s="8" t="n"/>
      <c r="C886" s="11" t="str">
        <f>IF(B886="","",IFERROR(INDEX(Produtos!$J$5:$J$304,MATCH(B886,Produtos!$A$5:$A$304,0)),"SKU não cadastrado"))</f>
        <v/>
      </c>
      <c r="D886" s="8" t="n"/>
      <c r="E886" s="8" t="n"/>
      <c r="F886" s="8" t="n"/>
      <c r="G886" s="9" t="n"/>
      <c r="H886" s="8" t="n"/>
    </row>
    <row r="887">
      <c r="A887" s="12" t="n"/>
      <c r="B887" s="8" t="n"/>
      <c r="C887" s="11" t="str">
        <f>IF(B887="","",IFERROR(INDEX(Produtos!$J$5:$J$304,MATCH(B887,Produtos!$A$5:$A$304,0)),"SKU não cadastrado"))</f>
        <v/>
      </c>
      <c r="D887" s="8" t="n"/>
      <c r="E887" s="8" t="n"/>
      <c r="F887" s="8" t="n"/>
      <c r="G887" s="9" t="n"/>
      <c r="H887" s="8" t="n"/>
    </row>
    <row r="888">
      <c r="A888" s="12" t="n"/>
      <c r="B888" s="8" t="n"/>
      <c r="C888" s="11" t="str">
        <f>IF(B888="","",IFERROR(INDEX(Produtos!$J$5:$J$304,MATCH(B888,Produtos!$A$5:$A$304,0)),"SKU não cadastrado"))</f>
        <v/>
      </c>
      <c r="D888" s="8" t="n"/>
      <c r="E888" s="8" t="n"/>
      <c r="F888" s="8" t="n"/>
      <c r="G888" s="9" t="n"/>
      <c r="H888" s="8" t="n"/>
    </row>
    <row r="889">
      <c r="A889" s="12" t="n"/>
      <c r="B889" s="8" t="n"/>
      <c r="C889" s="11" t="str">
        <f>IF(B889="","",IFERROR(INDEX(Produtos!$J$5:$J$304,MATCH(B889,Produtos!$A$5:$A$304,0)),"SKU não cadastrado"))</f>
        <v/>
      </c>
      <c r="D889" s="8" t="n"/>
      <c r="E889" s="8" t="n"/>
      <c r="F889" s="8" t="n"/>
      <c r="G889" s="9" t="n"/>
      <c r="H889" s="8" t="n"/>
    </row>
    <row r="890">
      <c r="A890" s="12" t="n"/>
      <c r="B890" s="8" t="n"/>
      <c r="C890" s="11" t="str">
        <f>IF(B890="","",IFERROR(INDEX(Produtos!$J$5:$J$304,MATCH(B890,Produtos!$A$5:$A$304,0)),"SKU não cadastrado"))</f>
        <v/>
      </c>
      <c r="D890" s="8" t="n"/>
      <c r="E890" s="8" t="n"/>
      <c r="F890" s="8" t="n"/>
      <c r="G890" s="9" t="n"/>
      <c r="H890" s="8" t="n"/>
    </row>
    <row r="891">
      <c r="A891" s="12" t="n"/>
      <c r="B891" s="8" t="n"/>
      <c r="C891" s="11" t="str">
        <f>IF(B891="","",IFERROR(INDEX(Produtos!$J$5:$J$304,MATCH(B891,Produtos!$A$5:$A$304,0)),"SKU não cadastrado"))</f>
        <v/>
      </c>
      <c r="D891" s="8" t="n"/>
      <c r="E891" s="8" t="n"/>
      <c r="F891" s="8" t="n"/>
      <c r="G891" s="9" t="n"/>
      <c r="H891" s="8" t="n"/>
    </row>
    <row r="892">
      <c r="A892" s="12" t="n"/>
      <c r="B892" s="8" t="n"/>
      <c r="C892" s="11" t="str">
        <f>IF(B892="","",IFERROR(INDEX(Produtos!$J$5:$J$304,MATCH(B892,Produtos!$A$5:$A$304,0)),"SKU não cadastrado"))</f>
        <v/>
      </c>
      <c r="D892" s="8" t="n"/>
      <c r="E892" s="8" t="n"/>
      <c r="F892" s="8" t="n"/>
      <c r="G892" s="9" t="n"/>
      <c r="H892" s="8" t="n"/>
    </row>
    <row r="893">
      <c r="A893" s="12" t="n"/>
      <c r="B893" s="8" t="n"/>
      <c r="C893" s="11" t="str">
        <f>IF(B893="","",IFERROR(INDEX(Produtos!$J$5:$J$304,MATCH(B893,Produtos!$A$5:$A$304,0)),"SKU não cadastrado"))</f>
        <v/>
      </c>
      <c r="D893" s="8" t="n"/>
      <c r="E893" s="8" t="n"/>
      <c r="F893" s="8" t="n"/>
      <c r="G893" s="9" t="n"/>
      <c r="H893" s="8" t="n"/>
    </row>
    <row r="894">
      <c r="A894" s="12" t="n"/>
      <c r="B894" s="8" t="n"/>
      <c r="C894" s="11" t="str">
        <f>IF(B894="","",IFERROR(INDEX(Produtos!$J$5:$J$304,MATCH(B894,Produtos!$A$5:$A$304,0)),"SKU não cadastrado"))</f>
        <v/>
      </c>
      <c r="D894" s="8" t="n"/>
      <c r="E894" s="8" t="n"/>
      <c r="F894" s="8" t="n"/>
      <c r="G894" s="9" t="n"/>
      <c r="H894" s="8" t="n"/>
    </row>
    <row r="895">
      <c r="A895" s="12" t="n"/>
      <c r="B895" s="8" t="n"/>
      <c r="C895" s="11" t="str">
        <f>IF(B895="","",IFERROR(INDEX(Produtos!$J$5:$J$304,MATCH(B895,Produtos!$A$5:$A$304,0)),"SKU não cadastrado"))</f>
        <v/>
      </c>
      <c r="D895" s="8" t="n"/>
      <c r="E895" s="8" t="n"/>
      <c r="F895" s="8" t="n"/>
      <c r="G895" s="9" t="n"/>
      <c r="H895" s="8" t="n"/>
    </row>
    <row r="896">
      <c r="A896" s="12" t="n"/>
      <c r="B896" s="8" t="n"/>
      <c r="C896" s="11" t="str">
        <f>IF(B896="","",IFERROR(INDEX(Produtos!$J$5:$J$304,MATCH(B896,Produtos!$A$5:$A$304,0)),"SKU não cadastrado"))</f>
        <v/>
      </c>
      <c r="D896" s="8" t="n"/>
      <c r="E896" s="8" t="n"/>
      <c r="F896" s="8" t="n"/>
      <c r="G896" s="9" t="n"/>
      <c r="H896" s="8" t="n"/>
    </row>
    <row r="897">
      <c r="A897" s="12" t="n"/>
      <c r="B897" s="8" t="n"/>
      <c r="C897" s="11" t="str">
        <f>IF(B897="","",IFERROR(INDEX(Produtos!$J$5:$J$304,MATCH(B897,Produtos!$A$5:$A$304,0)),"SKU não cadastrado"))</f>
        <v/>
      </c>
      <c r="D897" s="8" t="n"/>
      <c r="E897" s="8" t="n"/>
      <c r="F897" s="8" t="n"/>
      <c r="G897" s="9" t="n"/>
      <c r="H897" s="8" t="n"/>
    </row>
    <row r="898">
      <c r="A898" s="12" t="n"/>
      <c r="B898" s="8" t="n"/>
      <c r="C898" s="11" t="str">
        <f>IF(B898="","",IFERROR(INDEX(Produtos!$J$5:$J$304,MATCH(B898,Produtos!$A$5:$A$304,0)),"SKU não cadastrado"))</f>
        <v/>
      </c>
      <c r="D898" s="8" t="n"/>
      <c r="E898" s="8" t="n"/>
      <c r="F898" s="8" t="n"/>
      <c r="G898" s="9" t="n"/>
      <c r="H898" s="8" t="n"/>
    </row>
    <row r="899">
      <c r="A899" s="12" t="n"/>
      <c r="B899" s="8" t="n"/>
      <c r="C899" s="11" t="str">
        <f>IF(B899="","",IFERROR(INDEX(Produtos!$J$5:$J$304,MATCH(B899,Produtos!$A$5:$A$304,0)),"SKU não cadastrado"))</f>
        <v/>
      </c>
      <c r="D899" s="8" t="n"/>
      <c r="E899" s="8" t="n"/>
      <c r="F899" s="8" t="n"/>
      <c r="G899" s="9" t="n"/>
      <c r="H899" s="8" t="n"/>
    </row>
    <row r="900">
      <c r="A900" s="12" t="n"/>
      <c r="B900" s="8" t="n"/>
      <c r="C900" s="11" t="str">
        <f>IF(B900="","",IFERROR(INDEX(Produtos!$J$5:$J$304,MATCH(B900,Produtos!$A$5:$A$304,0)),"SKU não cadastrado"))</f>
        <v/>
      </c>
      <c r="D900" s="8" t="n"/>
      <c r="E900" s="8" t="n"/>
      <c r="F900" s="8" t="n"/>
      <c r="G900" s="9" t="n"/>
      <c r="H900" s="8" t="n"/>
    </row>
    <row r="901">
      <c r="A901" s="12" t="n"/>
      <c r="B901" s="8" t="n"/>
      <c r="C901" s="11" t="str">
        <f>IF(B901="","",IFERROR(INDEX(Produtos!$J$5:$J$304,MATCH(B901,Produtos!$A$5:$A$304,0)),"SKU não cadastrado"))</f>
        <v/>
      </c>
      <c r="D901" s="8" t="n"/>
      <c r="E901" s="8" t="n"/>
      <c r="F901" s="8" t="n"/>
      <c r="G901" s="9" t="n"/>
      <c r="H901" s="8" t="n"/>
    </row>
    <row r="902">
      <c r="A902" s="12" t="n"/>
      <c r="B902" s="8" t="n"/>
      <c r="C902" s="11" t="str">
        <f>IF(B902="","",IFERROR(INDEX(Produtos!$J$5:$J$304,MATCH(B902,Produtos!$A$5:$A$304,0)),"SKU não cadastrado"))</f>
        <v/>
      </c>
      <c r="D902" s="8" t="n"/>
      <c r="E902" s="8" t="n"/>
      <c r="F902" s="8" t="n"/>
      <c r="G902" s="9" t="n"/>
      <c r="H902" s="8" t="n"/>
    </row>
    <row r="903">
      <c r="A903" s="12" t="n"/>
      <c r="B903" s="8" t="n"/>
      <c r="C903" s="11" t="str">
        <f>IF(B903="","",IFERROR(INDEX(Produtos!$J$5:$J$304,MATCH(B903,Produtos!$A$5:$A$304,0)),"SKU não cadastrado"))</f>
        <v/>
      </c>
      <c r="D903" s="8" t="n"/>
      <c r="E903" s="8" t="n"/>
      <c r="F903" s="8" t="n"/>
      <c r="G903" s="9" t="n"/>
      <c r="H903" s="8" t="n"/>
    </row>
    <row r="904">
      <c r="A904" s="12" t="n"/>
      <c r="B904" s="8" t="n"/>
      <c r="C904" s="11" t="str">
        <f>IF(B904="","",IFERROR(INDEX(Produtos!$J$5:$J$304,MATCH(B904,Produtos!$A$5:$A$304,0)),"SKU não cadastrado"))</f>
        <v/>
      </c>
      <c r="D904" s="8" t="n"/>
      <c r="E904" s="8" t="n"/>
      <c r="F904" s="8" t="n"/>
      <c r="G904" s="9" t="n"/>
      <c r="H904" s="8" t="n"/>
    </row>
    <row r="905">
      <c r="A905" s="12" t="n"/>
      <c r="B905" s="8" t="n"/>
      <c r="C905" s="11" t="str">
        <f>IF(B905="","",IFERROR(INDEX(Produtos!$J$5:$J$304,MATCH(B905,Produtos!$A$5:$A$304,0)),"SKU não cadastrado"))</f>
        <v/>
      </c>
      <c r="D905" s="8" t="n"/>
      <c r="E905" s="8" t="n"/>
      <c r="F905" s="8" t="n"/>
      <c r="G905" s="9" t="n"/>
      <c r="H905" s="8" t="n"/>
    </row>
    <row r="906">
      <c r="A906" s="12" t="n"/>
      <c r="B906" s="8" t="n"/>
      <c r="C906" s="11" t="str">
        <f>IF(B906="","",IFERROR(INDEX(Produtos!$J$5:$J$304,MATCH(B906,Produtos!$A$5:$A$304,0)),"SKU não cadastrado"))</f>
        <v/>
      </c>
      <c r="D906" s="8" t="n"/>
      <c r="E906" s="8" t="n"/>
      <c r="F906" s="8" t="n"/>
      <c r="G906" s="9" t="n"/>
      <c r="H906" s="8" t="n"/>
    </row>
    <row r="907">
      <c r="A907" s="12" t="n"/>
      <c r="B907" s="8" t="n"/>
      <c r="C907" s="11" t="str">
        <f>IF(B907="","",IFERROR(INDEX(Produtos!$J$5:$J$304,MATCH(B907,Produtos!$A$5:$A$304,0)),"SKU não cadastrado"))</f>
        <v/>
      </c>
      <c r="D907" s="8" t="n"/>
      <c r="E907" s="8" t="n"/>
      <c r="F907" s="8" t="n"/>
      <c r="G907" s="9" t="n"/>
      <c r="H907" s="8" t="n"/>
    </row>
    <row r="908">
      <c r="A908" s="12" t="n"/>
      <c r="B908" s="8" t="n"/>
      <c r="C908" s="11" t="str">
        <f>IF(B908="","",IFERROR(INDEX(Produtos!$J$5:$J$304,MATCH(B908,Produtos!$A$5:$A$304,0)),"SKU não cadastrado"))</f>
        <v/>
      </c>
      <c r="D908" s="8" t="n"/>
      <c r="E908" s="8" t="n"/>
      <c r="F908" s="8" t="n"/>
      <c r="G908" s="9" t="n"/>
      <c r="H908" s="8" t="n"/>
    </row>
    <row r="909">
      <c r="A909" s="12" t="n"/>
      <c r="B909" s="8" t="n"/>
      <c r="C909" s="11" t="str">
        <f>IF(B909="","",IFERROR(INDEX(Produtos!$J$5:$J$304,MATCH(B909,Produtos!$A$5:$A$304,0)),"SKU não cadastrado"))</f>
        <v/>
      </c>
      <c r="D909" s="8" t="n"/>
      <c r="E909" s="8" t="n"/>
      <c r="F909" s="8" t="n"/>
      <c r="G909" s="9" t="n"/>
      <c r="H909" s="8" t="n"/>
    </row>
    <row r="910">
      <c r="A910" s="12" t="n"/>
      <c r="B910" s="8" t="n"/>
      <c r="C910" s="11" t="str">
        <f>IF(B910="","",IFERROR(INDEX(Produtos!$J$5:$J$304,MATCH(B910,Produtos!$A$5:$A$304,0)),"SKU não cadastrado"))</f>
        <v/>
      </c>
      <c r="D910" s="8" t="n"/>
      <c r="E910" s="8" t="n"/>
      <c r="F910" s="8" t="n"/>
      <c r="G910" s="9" t="n"/>
      <c r="H910" s="8" t="n"/>
    </row>
    <row r="911">
      <c r="A911" s="12" t="n"/>
      <c r="B911" s="8" t="n"/>
      <c r="C911" s="11" t="str">
        <f>IF(B911="","",IFERROR(INDEX(Produtos!$J$5:$J$304,MATCH(B911,Produtos!$A$5:$A$304,0)),"SKU não cadastrado"))</f>
        <v/>
      </c>
      <c r="D911" s="8" t="n"/>
      <c r="E911" s="8" t="n"/>
      <c r="F911" s="8" t="n"/>
      <c r="G911" s="9" t="n"/>
      <c r="H911" s="8" t="n"/>
    </row>
    <row r="912">
      <c r="A912" s="12" t="n"/>
      <c r="B912" s="8" t="n"/>
      <c r="C912" s="11" t="str">
        <f>IF(B912="","",IFERROR(INDEX(Produtos!$J$5:$J$304,MATCH(B912,Produtos!$A$5:$A$304,0)),"SKU não cadastrado"))</f>
        <v/>
      </c>
      <c r="D912" s="8" t="n"/>
      <c r="E912" s="8" t="n"/>
      <c r="F912" s="8" t="n"/>
      <c r="G912" s="9" t="n"/>
      <c r="H912" s="8" t="n"/>
    </row>
    <row r="913">
      <c r="A913" s="12" t="n"/>
      <c r="B913" s="8" t="n"/>
      <c r="C913" s="11" t="str">
        <f>IF(B913="","",IFERROR(INDEX(Produtos!$J$5:$J$304,MATCH(B913,Produtos!$A$5:$A$304,0)),"SKU não cadastrado"))</f>
        <v/>
      </c>
      <c r="D913" s="8" t="n"/>
      <c r="E913" s="8" t="n"/>
      <c r="F913" s="8" t="n"/>
      <c r="G913" s="9" t="n"/>
      <c r="H913" s="8" t="n"/>
    </row>
    <row r="914">
      <c r="A914" s="12" t="n"/>
      <c r="B914" s="8" t="n"/>
      <c r="C914" s="11" t="str">
        <f>IF(B914="","",IFERROR(INDEX(Produtos!$J$5:$J$304,MATCH(B914,Produtos!$A$5:$A$304,0)),"SKU não cadastrado"))</f>
        <v/>
      </c>
      <c r="D914" s="8" t="n"/>
      <c r="E914" s="8" t="n"/>
      <c r="F914" s="8" t="n"/>
      <c r="G914" s="9" t="n"/>
      <c r="H914" s="8" t="n"/>
    </row>
    <row r="915">
      <c r="A915" s="12" t="n"/>
      <c r="B915" s="8" t="n"/>
      <c r="C915" s="11" t="str">
        <f>IF(B915="","",IFERROR(INDEX(Produtos!$J$5:$J$304,MATCH(B915,Produtos!$A$5:$A$304,0)),"SKU não cadastrado"))</f>
        <v/>
      </c>
      <c r="D915" s="8" t="n"/>
      <c r="E915" s="8" t="n"/>
      <c r="F915" s="8" t="n"/>
      <c r="G915" s="9" t="n"/>
      <c r="H915" s="8" t="n"/>
    </row>
    <row r="916">
      <c r="A916" s="12" t="n"/>
      <c r="B916" s="8" t="n"/>
      <c r="C916" s="11" t="str">
        <f>IF(B916="","",IFERROR(INDEX(Produtos!$J$5:$J$304,MATCH(B916,Produtos!$A$5:$A$304,0)),"SKU não cadastrado"))</f>
        <v/>
      </c>
      <c r="D916" s="8" t="n"/>
      <c r="E916" s="8" t="n"/>
      <c r="F916" s="8" t="n"/>
      <c r="G916" s="9" t="n"/>
      <c r="H916" s="8" t="n"/>
    </row>
    <row r="917">
      <c r="A917" s="12" t="n"/>
      <c r="B917" s="8" t="n"/>
      <c r="C917" s="11" t="str">
        <f>IF(B917="","",IFERROR(INDEX(Produtos!$J$5:$J$304,MATCH(B917,Produtos!$A$5:$A$304,0)),"SKU não cadastrado"))</f>
        <v/>
      </c>
      <c r="D917" s="8" t="n"/>
      <c r="E917" s="8" t="n"/>
      <c r="F917" s="8" t="n"/>
      <c r="G917" s="9" t="n"/>
      <c r="H917" s="8" t="n"/>
    </row>
    <row r="918">
      <c r="A918" s="12" t="n"/>
      <c r="B918" s="8" t="n"/>
      <c r="C918" s="11" t="str">
        <f>IF(B918="","",IFERROR(INDEX(Produtos!$J$5:$J$304,MATCH(B918,Produtos!$A$5:$A$304,0)),"SKU não cadastrado"))</f>
        <v/>
      </c>
      <c r="D918" s="8" t="n"/>
      <c r="E918" s="8" t="n"/>
      <c r="F918" s="8" t="n"/>
      <c r="G918" s="9" t="n"/>
      <c r="H918" s="8" t="n"/>
    </row>
    <row r="919">
      <c r="A919" s="12" t="n"/>
      <c r="B919" s="8" t="n"/>
      <c r="C919" s="11" t="str">
        <f>IF(B919="","",IFERROR(INDEX(Produtos!$J$5:$J$304,MATCH(B919,Produtos!$A$5:$A$304,0)),"SKU não cadastrado"))</f>
        <v/>
      </c>
      <c r="D919" s="8" t="n"/>
      <c r="E919" s="8" t="n"/>
      <c r="F919" s="8" t="n"/>
      <c r="G919" s="9" t="n"/>
      <c r="H919" s="8" t="n"/>
    </row>
    <row r="920">
      <c r="A920" s="12" t="n"/>
      <c r="B920" s="8" t="n"/>
      <c r="C920" s="11" t="str">
        <f>IF(B920="","",IFERROR(INDEX(Produtos!$J$5:$J$304,MATCH(B920,Produtos!$A$5:$A$304,0)),"SKU não cadastrado"))</f>
        <v/>
      </c>
      <c r="D920" s="8" t="n"/>
      <c r="E920" s="8" t="n"/>
      <c r="F920" s="8" t="n"/>
      <c r="G920" s="9" t="n"/>
      <c r="H920" s="8" t="n"/>
    </row>
    <row r="921">
      <c r="A921" s="12" t="n"/>
      <c r="B921" s="8" t="n"/>
      <c r="C921" s="11" t="str">
        <f>IF(B921="","",IFERROR(INDEX(Produtos!$J$5:$J$304,MATCH(B921,Produtos!$A$5:$A$304,0)),"SKU não cadastrado"))</f>
        <v/>
      </c>
      <c r="D921" s="8" t="n"/>
      <c r="E921" s="8" t="n"/>
      <c r="F921" s="8" t="n"/>
      <c r="G921" s="9" t="n"/>
      <c r="H921" s="8" t="n"/>
    </row>
    <row r="922">
      <c r="A922" s="12" t="n"/>
      <c r="B922" s="8" t="n"/>
      <c r="C922" s="11" t="str">
        <f>IF(B922="","",IFERROR(INDEX(Produtos!$J$5:$J$304,MATCH(B922,Produtos!$A$5:$A$304,0)),"SKU não cadastrado"))</f>
        <v/>
      </c>
      <c r="D922" s="8" t="n"/>
      <c r="E922" s="8" t="n"/>
      <c r="F922" s="8" t="n"/>
      <c r="G922" s="9" t="n"/>
      <c r="H922" s="8" t="n"/>
    </row>
    <row r="923">
      <c r="A923" s="12" t="n"/>
      <c r="B923" s="8" t="n"/>
      <c r="C923" s="11" t="str">
        <f>IF(B923="","",IFERROR(INDEX(Produtos!$J$5:$J$304,MATCH(B923,Produtos!$A$5:$A$304,0)),"SKU não cadastrado"))</f>
        <v/>
      </c>
      <c r="D923" s="8" t="n"/>
      <c r="E923" s="8" t="n"/>
      <c r="F923" s="8" t="n"/>
      <c r="G923" s="9" t="n"/>
      <c r="H923" s="8" t="n"/>
    </row>
    <row r="924">
      <c r="A924" s="12" t="n"/>
      <c r="B924" s="8" t="n"/>
      <c r="C924" s="11" t="str">
        <f>IF(B924="","",IFERROR(INDEX(Produtos!$J$5:$J$304,MATCH(B924,Produtos!$A$5:$A$304,0)),"SKU não cadastrado"))</f>
        <v/>
      </c>
      <c r="D924" s="8" t="n"/>
      <c r="E924" s="8" t="n"/>
      <c r="F924" s="8" t="n"/>
      <c r="G924" s="9" t="n"/>
      <c r="H924" s="8" t="n"/>
    </row>
    <row r="925">
      <c r="A925" s="12" t="n"/>
      <c r="B925" s="8" t="n"/>
      <c r="C925" s="11" t="str">
        <f>IF(B925="","",IFERROR(INDEX(Produtos!$J$5:$J$304,MATCH(B925,Produtos!$A$5:$A$304,0)),"SKU não cadastrado"))</f>
        <v/>
      </c>
      <c r="D925" s="8" t="n"/>
      <c r="E925" s="8" t="n"/>
      <c r="F925" s="8" t="n"/>
      <c r="G925" s="9" t="n"/>
      <c r="H925" s="8" t="n"/>
    </row>
    <row r="926">
      <c r="A926" s="12" t="n"/>
      <c r="B926" s="8" t="n"/>
      <c r="C926" s="11" t="str">
        <f>IF(B926="","",IFERROR(INDEX(Produtos!$J$5:$J$304,MATCH(B926,Produtos!$A$5:$A$304,0)),"SKU não cadastrado"))</f>
        <v/>
      </c>
      <c r="D926" s="8" t="n"/>
      <c r="E926" s="8" t="n"/>
      <c r="F926" s="8" t="n"/>
      <c r="G926" s="9" t="n"/>
      <c r="H926" s="8" t="n"/>
    </row>
    <row r="927">
      <c r="A927" s="12" t="n"/>
      <c r="B927" s="8" t="n"/>
      <c r="C927" s="11" t="str">
        <f>IF(B927="","",IFERROR(INDEX(Produtos!$J$5:$J$304,MATCH(B927,Produtos!$A$5:$A$304,0)),"SKU não cadastrado"))</f>
        <v/>
      </c>
      <c r="D927" s="8" t="n"/>
      <c r="E927" s="8" t="n"/>
      <c r="F927" s="8" t="n"/>
      <c r="G927" s="9" t="n"/>
      <c r="H927" s="8" t="n"/>
    </row>
    <row r="928">
      <c r="A928" s="12" t="n"/>
      <c r="B928" s="8" t="n"/>
      <c r="C928" s="11" t="str">
        <f>IF(B928="","",IFERROR(INDEX(Produtos!$J$5:$J$304,MATCH(B928,Produtos!$A$5:$A$304,0)),"SKU não cadastrado"))</f>
        <v/>
      </c>
      <c r="D928" s="8" t="n"/>
      <c r="E928" s="8" t="n"/>
      <c r="F928" s="8" t="n"/>
      <c r="G928" s="9" t="n"/>
      <c r="H928" s="8" t="n"/>
    </row>
    <row r="929">
      <c r="A929" s="12" t="n"/>
      <c r="B929" s="8" t="n"/>
      <c r="C929" s="11" t="str">
        <f>IF(B929="","",IFERROR(INDEX(Produtos!$J$5:$J$304,MATCH(B929,Produtos!$A$5:$A$304,0)),"SKU não cadastrado"))</f>
        <v/>
      </c>
      <c r="D929" s="8" t="n"/>
      <c r="E929" s="8" t="n"/>
      <c r="F929" s="8" t="n"/>
      <c r="G929" s="9" t="n"/>
      <c r="H929" s="8" t="n"/>
    </row>
    <row r="930">
      <c r="A930" s="12" t="n"/>
      <c r="B930" s="8" t="n"/>
      <c r="C930" s="11" t="str">
        <f>IF(B930="","",IFERROR(INDEX(Produtos!$J$5:$J$304,MATCH(B930,Produtos!$A$5:$A$304,0)),"SKU não cadastrado"))</f>
        <v/>
      </c>
      <c r="D930" s="8" t="n"/>
      <c r="E930" s="8" t="n"/>
      <c r="F930" s="8" t="n"/>
      <c r="G930" s="9" t="n"/>
      <c r="H930" s="8" t="n"/>
    </row>
    <row r="931">
      <c r="A931" s="12" t="n"/>
      <c r="B931" s="8" t="n"/>
      <c r="C931" s="11" t="str">
        <f>IF(B931="","",IFERROR(INDEX(Produtos!$J$5:$J$304,MATCH(B931,Produtos!$A$5:$A$304,0)),"SKU não cadastrado"))</f>
        <v/>
      </c>
      <c r="D931" s="8" t="n"/>
      <c r="E931" s="8" t="n"/>
      <c r="F931" s="8" t="n"/>
      <c r="G931" s="9" t="n"/>
      <c r="H931" s="8" t="n"/>
    </row>
    <row r="932">
      <c r="A932" s="12" t="n"/>
      <c r="B932" s="8" t="n"/>
      <c r="C932" s="11" t="str">
        <f>IF(B932="","",IFERROR(INDEX(Produtos!$J$5:$J$304,MATCH(B932,Produtos!$A$5:$A$304,0)),"SKU não cadastrado"))</f>
        <v/>
      </c>
      <c r="D932" s="8" t="n"/>
      <c r="E932" s="8" t="n"/>
      <c r="F932" s="8" t="n"/>
      <c r="G932" s="9" t="n"/>
      <c r="H932" s="8" t="n"/>
    </row>
    <row r="933">
      <c r="A933" s="12" t="n"/>
      <c r="B933" s="8" t="n"/>
      <c r="C933" s="11" t="str">
        <f>IF(B933="","",IFERROR(INDEX(Produtos!$J$5:$J$304,MATCH(B933,Produtos!$A$5:$A$304,0)),"SKU não cadastrado"))</f>
        <v/>
      </c>
      <c r="D933" s="8" t="n"/>
      <c r="E933" s="8" t="n"/>
      <c r="F933" s="8" t="n"/>
      <c r="G933" s="9" t="n"/>
      <c r="H933" s="8" t="n"/>
    </row>
    <row r="934">
      <c r="A934" s="12" t="n"/>
      <c r="B934" s="8" t="n"/>
      <c r="C934" s="11" t="str">
        <f>IF(B934="","",IFERROR(INDEX(Produtos!$J$5:$J$304,MATCH(B934,Produtos!$A$5:$A$304,0)),"SKU não cadastrado"))</f>
        <v/>
      </c>
      <c r="D934" s="8" t="n"/>
      <c r="E934" s="8" t="n"/>
      <c r="F934" s="8" t="n"/>
      <c r="G934" s="9" t="n"/>
      <c r="H934" s="8" t="n"/>
    </row>
    <row r="935">
      <c r="A935" s="12" t="n"/>
      <c r="B935" s="8" t="n"/>
      <c r="C935" s="11" t="str">
        <f>IF(B935="","",IFERROR(INDEX(Produtos!$J$5:$J$304,MATCH(B935,Produtos!$A$5:$A$304,0)),"SKU não cadastrado"))</f>
        <v/>
      </c>
      <c r="D935" s="8" t="n"/>
      <c r="E935" s="8" t="n"/>
      <c r="F935" s="8" t="n"/>
      <c r="G935" s="9" t="n"/>
      <c r="H935" s="8" t="n"/>
    </row>
    <row r="936">
      <c r="A936" s="12" t="n"/>
      <c r="B936" s="8" t="n"/>
      <c r="C936" s="11" t="str">
        <f>IF(B936="","",IFERROR(INDEX(Produtos!$J$5:$J$304,MATCH(B936,Produtos!$A$5:$A$304,0)),"SKU não cadastrado"))</f>
        <v/>
      </c>
      <c r="D936" s="8" t="n"/>
      <c r="E936" s="8" t="n"/>
      <c r="F936" s="8" t="n"/>
      <c r="G936" s="9" t="n"/>
      <c r="H936" s="8" t="n"/>
    </row>
    <row r="937">
      <c r="A937" s="12" t="n"/>
      <c r="B937" s="8" t="n"/>
      <c r="C937" s="11" t="str">
        <f>IF(B937="","",IFERROR(INDEX(Produtos!$J$5:$J$304,MATCH(B937,Produtos!$A$5:$A$304,0)),"SKU não cadastrado"))</f>
        <v/>
      </c>
      <c r="D937" s="8" t="n"/>
      <c r="E937" s="8" t="n"/>
      <c r="F937" s="8" t="n"/>
      <c r="G937" s="9" t="n"/>
      <c r="H937" s="8" t="n"/>
    </row>
    <row r="938">
      <c r="A938" s="12" t="n"/>
      <c r="B938" s="8" t="n"/>
      <c r="C938" s="11" t="str">
        <f>IF(B938="","",IFERROR(INDEX(Produtos!$J$5:$J$304,MATCH(B938,Produtos!$A$5:$A$304,0)),"SKU não cadastrado"))</f>
        <v/>
      </c>
      <c r="D938" s="8" t="n"/>
      <c r="E938" s="8" t="n"/>
      <c r="F938" s="8" t="n"/>
      <c r="G938" s="9" t="n"/>
      <c r="H938" s="8" t="n"/>
    </row>
    <row r="939">
      <c r="A939" s="12" t="n"/>
      <c r="B939" s="8" t="n"/>
      <c r="C939" s="11" t="str">
        <f>IF(B939="","",IFERROR(INDEX(Produtos!$J$5:$J$304,MATCH(B939,Produtos!$A$5:$A$304,0)),"SKU não cadastrado"))</f>
        <v/>
      </c>
      <c r="D939" s="8" t="n"/>
      <c r="E939" s="8" t="n"/>
      <c r="F939" s="8" t="n"/>
      <c r="G939" s="9" t="n"/>
      <c r="H939" s="8" t="n"/>
    </row>
    <row r="940">
      <c r="A940" s="12" t="n"/>
      <c r="B940" s="8" t="n"/>
      <c r="C940" s="11" t="str">
        <f>IF(B940="","",IFERROR(INDEX(Produtos!$J$5:$J$304,MATCH(B940,Produtos!$A$5:$A$304,0)),"SKU não cadastrado"))</f>
        <v/>
      </c>
      <c r="D940" s="8" t="n"/>
      <c r="E940" s="8" t="n"/>
      <c r="F940" s="8" t="n"/>
      <c r="G940" s="9" t="n"/>
      <c r="H940" s="8" t="n"/>
    </row>
    <row r="941">
      <c r="A941" s="12" t="n"/>
      <c r="B941" s="8" t="n"/>
      <c r="C941" s="11" t="str">
        <f>IF(B941="","",IFERROR(INDEX(Produtos!$J$5:$J$304,MATCH(B941,Produtos!$A$5:$A$304,0)),"SKU não cadastrado"))</f>
        <v/>
      </c>
      <c r="D941" s="8" t="n"/>
      <c r="E941" s="8" t="n"/>
      <c r="F941" s="8" t="n"/>
      <c r="G941" s="9" t="n"/>
      <c r="H941" s="8" t="n"/>
    </row>
    <row r="942">
      <c r="A942" s="12" t="n"/>
      <c r="B942" s="8" t="n"/>
      <c r="C942" s="11" t="str">
        <f>IF(B942="","",IFERROR(INDEX(Produtos!$J$5:$J$304,MATCH(B942,Produtos!$A$5:$A$304,0)),"SKU não cadastrado"))</f>
        <v/>
      </c>
      <c r="D942" s="8" t="n"/>
      <c r="E942" s="8" t="n"/>
      <c r="F942" s="8" t="n"/>
      <c r="G942" s="9" t="n"/>
      <c r="H942" s="8" t="n"/>
    </row>
    <row r="943">
      <c r="A943" s="12" t="n"/>
      <c r="B943" s="8" t="n"/>
      <c r="C943" s="11" t="str">
        <f>IF(B943="","",IFERROR(INDEX(Produtos!$J$5:$J$304,MATCH(B943,Produtos!$A$5:$A$304,0)),"SKU não cadastrado"))</f>
        <v/>
      </c>
      <c r="D943" s="8" t="n"/>
      <c r="E943" s="8" t="n"/>
      <c r="F943" s="8" t="n"/>
      <c r="G943" s="9" t="n"/>
      <c r="H943" s="8" t="n"/>
    </row>
    <row r="944">
      <c r="A944" s="12" t="n"/>
      <c r="B944" s="8" t="n"/>
      <c r="C944" s="11" t="str">
        <f>IF(B944="","",IFERROR(INDEX(Produtos!$J$5:$J$304,MATCH(B944,Produtos!$A$5:$A$304,0)),"SKU não cadastrado"))</f>
        <v/>
      </c>
      <c r="D944" s="8" t="n"/>
      <c r="E944" s="8" t="n"/>
      <c r="F944" s="8" t="n"/>
      <c r="G944" s="9" t="n"/>
      <c r="H944" s="8" t="n"/>
    </row>
    <row r="945">
      <c r="A945" s="12" t="n"/>
      <c r="B945" s="8" t="n"/>
      <c r="C945" s="11" t="str">
        <f>IF(B945="","",IFERROR(INDEX(Produtos!$J$5:$J$304,MATCH(B945,Produtos!$A$5:$A$304,0)),"SKU não cadastrado"))</f>
        <v/>
      </c>
      <c r="D945" s="8" t="n"/>
      <c r="E945" s="8" t="n"/>
      <c r="F945" s="8" t="n"/>
      <c r="G945" s="9" t="n"/>
      <c r="H945" s="8" t="n"/>
    </row>
    <row r="946">
      <c r="A946" s="12" t="n"/>
      <c r="B946" s="8" t="n"/>
      <c r="C946" s="11" t="str">
        <f>IF(B946="","",IFERROR(INDEX(Produtos!$J$5:$J$304,MATCH(B946,Produtos!$A$5:$A$304,0)),"SKU não cadastrado"))</f>
        <v/>
      </c>
      <c r="D946" s="8" t="n"/>
      <c r="E946" s="8" t="n"/>
      <c r="F946" s="8" t="n"/>
      <c r="G946" s="9" t="n"/>
      <c r="H946" s="8" t="n"/>
    </row>
    <row r="947">
      <c r="A947" s="12" t="n"/>
      <c r="B947" s="8" t="n"/>
      <c r="C947" s="11" t="str">
        <f>IF(B947="","",IFERROR(INDEX(Produtos!$J$5:$J$304,MATCH(B947,Produtos!$A$5:$A$304,0)),"SKU não cadastrado"))</f>
        <v/>
      </c>
      <c r="D947" s="8" t="n"/>
      <c r="E947" s="8" t="n"/>
      <c r="F947" s="8" t="n"/>
      <c r="G947" s="9" t="n"/>
      <c r="H947" s="8" t="n"/>
    </row>
    <row r="948">
      <c r="A948" s="12" t="n"/>
      <c r="B948" s="8" t="n"/>
      <c r="C948" s="11" t="str">
        <f>IF(B948="","",IFERROR(INDEX(Produtos!$J$5:$J$304,MATCH(B948,Produtos!$A$5:$A$304,0)),"SKU não cadastrado"))</f>
        <v/>
      </c>
      <c r="D948" s="8" t="n"/>
      <c r="E948" s="8" t="n"/>
      <c r="F948" s="8" t="n"/>
      <c r="G948" s="9" t="n"/>
      <c r="H948" s="8" t="n"/>
    </row>
    <row r="949">
      <c r="A949" s="12" t="n"/>
      <c r="B949" s="8" t="n"/>
      <c r="C949" s="11" t="str">
        <f>IF(B949="","",IFERROR(INDEX(Produtos!$J$5:$J$304,MATCH(B949,Produtos!$A$5:$A$304,0)),"SKU não cadastrado"))</f>
        <v/>
      </c>
      <c r="D949" s="8" t="n"/>
      <c r="E949" s="8" t="n"/>
      <c r="F949" s="8" t="n"/>
      <c r="G949" s="9" t="n"/>
      <c r="H949" s="8" t="n"/>
    </row>
    <row r="950">
      <c r="A950" s="12" t="n"/>
      <c r="B950" s="8" t="n"/>
      <c r="C950" s="11" t="str">
        <f>IF(B950="","",IFERROR(INDEX(Produtos!$J$5:$J$304,MATCH(B950,Produtos!$A$5:$A$304,0)),"SKU não cadastrado"))</f>
        <v/>
      </c>
      <c r="D950" s="8" t="n"/>
      <c r="E950" s="8" t="n"/>
      <c r="F950" s="8" t="n"/>
      <c r="G950" s="9" t="n"/>
      <c r="H950" s="8" t="n"/>
    </row>
    <row r="951">
      <c r="A951" s="12" t="n"/>
      <c r="B951" s="8" t="n"/>
      <c r="C951" s="11" t="str">
        <f>IF(B951="","",IFERROR(INDEX(Produtos!$J$5:$J$304,MATCH(B951,Produtos!$A$5:$A$304,0)),"SKU não cadastrado"))</f>
        <v/>
      </c>
      <c r="D951" s="8" t="n"/>
      <c r="E951" s="8" t="n"/>
      <c r="F951" s="8" t="n"/>
      <c r="G951" s="9" t="n"/>
      <c r="H951" s="8" t="n"/>
    </row>
    <row r="952">
      <c r="A952" s="12" t="n"/>
      <c r="B952" s="8" t="n"/>
      <c r="C952" s="11" t="str">
        <f>IF(B952="","",IFERROR(INDEX(Produtos!$J$5:$J$304,MATCH(B952,Produtos!$A$5:$A$304,0)),"SKU não cadastrado"))</f>
        <v/>
      </c>
      <c r="D952" s="8" t="n"/>
      <c r="E952" s="8" t="n"/>
      <c r="F952" s="8" t="n"/>
      <c r="G952" s="9" t="n"/>
      <c r="H952" s="8" t="n"/>
    </row>
    <row r="953">
      <c r="A953" s="12" t="n"/>
      <c r="B953" s="8" t="n"/>
      <c r="C953" s="11" t="str">
        <f>IF(B953="","",IFERROR(INDEX(Produtos!$J$5:$J$304,MATCH(B953,Produtos!$A$5:$A$304,0)),"SKU não cadastrado"))</f>
        <v/>
      </c>
      <c r="D953" s="8" t="n"/>
      <c r="E953" s="8" t="n"/>
      <c r="F953" s="8" t="n"/>
      <c r="G953" s="9" t="n"/>
      <c r="H953" s="8" t="n"/>
    </row>
    <row r="954">
      <c r="A954" s="12" t="n"/>
      <c r="B954" s="8" t="n"/>
      <c r="C954" s="11" t="str">
        <f>IF(B954="","",IFERROR(INDEX(Produtos!$J$5:$J$304,MATCH(B954,Produtos!$A$5:$A$304,0)),"SKU não cadastrado"))</f>
        <v/>
      </c>
      <c r="D954" s="8" t="n"/>
      <c r="E954" s="8" t="n"/>
      <c r="F954" s="8" t="n"/>
      <c r="G954" s="9" t="n"/>
      <c r="H954" s="8" t="n"/>
    </row>
    <row r="955">
      <c r="A955" s="12" t="n"/>
      <c r="B955" s="8" t="n"/>
      <c r="C955" s="11" t="str">
        <f>IF(B955="","",IFERROR(INDEX(Produtos!$J$5:$J$304,MATCH(B955,Produtos!$A$5:$A$304,0)),"SKU não cadastrado"))</f>
        <v/>
      </c>
      <c r="D955" s="8" t="n"/>
      <c r="E955" s="8" t="n"/>
      <c r="F955" s="8" t="n"/>
      <c r="G955" s="9" t="n"/>
      <c r="H955" s="8" t="n"/>
    </row>
    <row r="956">
      <c r="A956" s="12" t="n"/>
      <c r="B956" s="8" t="n"/>
      <c r="C956" s="11" t="str">
        <f>IF(B956="","",IFERROR(INDEX(Produtos!$J$5:$J$304,MATCH(B956,Produtos!$A$5:$A$304,0)),"SKU não cadastrado"))</f>
        <v/>
      </c>
      <c r="D956" s="8" t="n"/>
      <c r="E956" s="8" t="n"/>
      <c r="F956" s="8" t="n"/>
      <c r="G956" s="9" t="n"/>
      <c r="H956" s="8" t="n"/>
    </row>
    <row r="957">
      <c r="A957" s="12" t="n"/>
      <c r="B957" s="8" t="n"/>
      <c r="C957" s="11" t="str">
        <f>IF(B957="","",IFERROR(INDEX(Produtos!$J$5:$J$304,MATCH(B957,Produtos!$A$5:$A$304,0)),"SKU não cadastrado"))</f>
        <v/>
      </c>
      <c r="D957" s="8" t="n"/>
      <c r="E957" s="8" t="n"/>
      <c r="F957" s="8" t="n"/>
      <c r="G957" s="9" t="n"/>
      <c r="H957" s="8" t="n"/>
    </row>
    <row r="958">
      <c r="A958" s="12" t="n"/>
      <c r="B958" s="8" t="n"/>
      <c r="C958" s="11" t="str">
        <f>IF(B958="","",IFERROR(INDEX(Produtos!$J$5:$J$304,MATCH(B958,Produtos!$A$5:$A$304,0)),"SKU não cadastrado"))</f>
        <v/>
      </c>
      <c r="D958" s="8" t="n"/>
      <c r="E958" s="8" t="n"/>
      <c r="F958" s="8" t="n"/>
      <c r="G958" s="9" t="n"/>
      <c r="H958" s="8" t="n"/>
    </row>
    <row r="959">
      <c r="A959" s="12" t="n"/>
      <c r="B959" s="8" t="n"/>
      <c r="C959" s="11" t="str">
        <f>IF(B959="","",IFERROR(INDEX(Produtos!$J$5:$J$304,MATCH(B959,Produtos!$A$5:$A$304,0)),"SKU não cadastrado"))</f>
        <v/>
      </c>
      <c r="D959" s="8" t="n"/>
      <c r="E959" s="8" t="n"/>
      <c r="F959" s="8" t="n"/>
      <c r="G959" s="9" t="n"/>
      <c r="H959" s="8" t="n"/>
    </row>
    <row r="960">
      <c r="A960" s="12" t="n"/>
      <c r="B960" s="8" t="n"/>
      <c r="C960" s="11" t="str">
        <f>IF(B960="","",IFERROR(INDEX(Produtos!$J$5:$J$304,MATCH(B960,Produtos!$A$5:$A$304,0)),"SKU não cadastrado"))</f>
        <v/>
      </c>
      <c r="D960" s="8" t="n"/>
      <c r="E960" s="8" t="n"/>
      <c r="F960" s="8" t="n"/>
      <c r="G960" s="9" t="n"/>
      <c r="H960" s="8" t="n"/>
    </row>
    <row r="961">
      <c r="A961" s="12" t="n"/>
      <c r="B961" s="8" t="n"/>
      <c r="C961" s="11" t="str">
        <f>IF(B961="","",IFERROR(INDEX(Produtos!$J$5:$J$304,MATCH(B961,Produtos!$A$5:$A$304,0)),"SKU não cadastrado"))</f>
        <v/>
      </c>
      <c r="D961" s="8" t="n"/>
      <c r="E961" s="8" t="n"/>
      <c r="F961" s="8" t="n"/>
      <c r="G961" s="9" t="n"/>
      <c r="H961" s="8" t="n"/>
    </row>
    <row r="962">
      <c r="A962" s="12" t="n"/>
      <c r="B962" s="8" t="n"/>
      <c r="C962" s="11" t="str">
        <f>IF(B962="","",IFERROR(INDEX(Produtos!$J$5:$J$304,MATCH(B962,Produtos!$A$5:$A$304,0)),"SKU não cadastrado"))</f>
        <v/>
      </c>
      <c r="D962" s="8" t="n"/>
      <c r="E962" s="8" t="n"/>
      <c r="F962" s="8" t="n"/>
      <c r="G962" s="9" t="n"/>
      <c r="H962" s="8" t="n"/>
    </row>
    <row r="963">
      <c r="A963" s="12" t="n"/>
      <c r="B963" s="8" t="n"/>
      <c r="C963" s="11" t="str">
        <f>IF(B963="","",IFERROR(INDEX(Produtos!$J$5:$J$304,MATCH(B963,Produtos!$A$5:$A$304,0)),"SKU não cadastrado"))</f>
        <v/>
      </c>
      <c r="D963" s="8" t="n"/>
      <c r="E963" s="8" t="n"/>
      <c r="F963" s="8" t="n"/>
      <c r="G963" s="9" t="n"/>
      <c r="H963" s="8" t="n"/>
    </row>
    <row r="964">
      <c r="A964" s="12" t="n"/>
      <c r="B964" s="8" t="n"/>
      <c r="C964" s="11" t="str">
        <f>IF(B964="","",IFERROR(INDEX(Produtos!$J$5:$J$304,MATCH(B964,Produtos!$A$5:$A$304,0)),"SKU não cadastrado"))</f>
        <v/>
      </c>
      <c r="D964" s="8" t="n"/>
      <c r="E964" s="8" t="n"/>
      <c r="F964" s="8" t="n"/>
      <c r="G964" s="9" t="n"/>
      <c r="H964" s="8" t="n"/>
    </row>
    <row r="965">
      <c r="A965" s="12" t="n"/>
      <c r="B965" s="8" t="n"/>
      <c r="C965" s="11" t="str">
        <f>IF(B965="","",IFERROR(INDEX(Produtos!$J$5:$J$304,MATCH(B965,Produtos!$A$5:$A$304,0)),"SKU não cadastrado"))</f>
        <v/>
      </c>
      <c r="D965" s="8" t="n"/>
      <c r="E965" s="8" t="n"/>
      <c r="F965" s="8" t="n"/>
      <c r="G965" s="9" t="n"/>
      <c r="H965" s="8" t="n"/>
    </row>
    <row r="966">
      <c r="A966" s="12" t="n"/>
      <c r="B966" s="8" t="n"/>
      <c r="C966" s="11" t="str">
        <f>IF(B966="","",IFERROR(INDEX(Produtos!$J$5:$J$304,MATCH(B966,Produtos!$A$5:$A$304,0)),"SKU não cadastrado"))</f>
        <v/>
      </c>
      <c r="D966" s="8" t="n"/>
      <c r="E966" s="8" t="n"/>
      <c r="F966" s="8" t="n"/>
      <c r="G966" s="9" t="n"/>
      <c r="H966" s="8" t="n"/>
    </row>
    <row r="967">
      <c r="A967" s="12" t="n"/>
      <c r="B967" s="8" t="n"/>
      <c r="C967" s="11" t="str">
        <f>IF(B967="","",IFERROR(INDEX(Produtos!$J$5:$J$304,MATCH(B967,Produtos!$A$5:$A$304,0)),"SKU não cadastrado"))</f>
        <v/>
      </c>
      <c r="D967" s="8" t="n"/>
      <c r="E967" s="8" t="n"/>
      <c r="F967" s="8" t="n"/>
      <c r="G967" s="9" t="n"/>
      <c r="H967" s="8" t="n"/>
    </row>
    <row r="968">
      <c r="A968" s="12" t="n"/>
      <c r="B968" s="8" t="n"/>
      <c r="C968" s="11" t="str">
        <f>IF(B968="","",IFERROR(INDEX(Produtos!$J$5:$J$304,MATCH(B968,Produtos!$A$5:$A$304,0)),"SKU não cadastrado"))</f>
        <v/>
      </c>
      <c r="D968" s="8" t="n"/>
      <c r="E968" s="8" t="n"/>
      <c r="F968" s="8" t="n"/>
      <c r="G968" s="9" t="n"/>
      <c r="H968" s="8" t="n"/>
    </row>
    <row r="969">
      <c r="A969" s="12" t="n"/>
      <c r="B969" s="8" t="n"/>
      <c r="C969" s="11" t="str">
        <f>IF(B969="","",IFERROR(INDEX(Produtos!$J$5:$J$304,MATCH(B969,Produtos!$A$5:$A$304,0)),"SKU não cadastrado"))</f>
        <v/>
      </c>
      <c r="D969" s="8" t="n"/>
      <c r="E969" s="8" t="n"/>
      <c r="F969" s="8" t="n"/>
      <c r="G969" s="9" t="n"/>
      <c r="H969" s="8" t="n"/>
    </row>
    <row r="970">
      <c r="A970" s="12" t="n"/>
      <c r="B970" s="8" t="n"/>
      <c r="C970" s="11" t="str">
        <f>IF(B970="","",IFERROR(INDEX(Produtos!$J$5:$J$304,MATCH(B970,Produtos!$A$5:$A$304,0)),"SKU não cadastrado"))</f>
        <v/>
      </c>
      <c r="D970" s="8" t="n"/>
      <c r="E970" s="8" t="n"/>
      <c r="F970" s="8" t="n"/>
      <c r="G970" s="9" t="n"/>
      <c r="H970" s="8" t="n"/>
    </row>
    <row r="971">
      <c r="A971" s="12" t="n"/>
      <c r="B971" s="8" t="n"/>
      <c r="C971" s="11" t="str">
        <f>IF(B971="","",IFERROR(INDEX(Produtos!$J$5:$J$304,MATCH(B971,Produtos!$A$5:$A$304,0)),"SKU não cadastrado"))</f>
        <v/>
      </c>
      <c r="D971" s="8" t="n"/>
      <c r="E971" s="8" t="n"/>
      <c r="F971" s="8" t="n"/>
      <c r="G971" s="9" t="n"/>
      <c r="H971" s="8" t="n"/>
    </row>
    <row r="972">
      <c r="A972" s="12" t="n"/>
      <c r="B972" s="8" t="n"/>
      <c r="C972" s="11" t="str">
        <f>IF(B972="","",IFERROR(INDEX(Produtos!$J$5:$J$304,MATCH(B972,Produtos!$A$5:$A$304,0)),"SKU não cadastrado"))</f>
        <v/>
      </c>
      <c r="D972" s="8" t="n"/>
      <c r="E972" s="8" t="n"/>
      <c r="F972" s="8" t="n"/>
      <c r="G972" s="9" t="n"/>
      <c r="H972" s="8" t="n"/>
    </row>
    <row r="973">
      <c r="A973" s="12" t="n"/>
      <c r="B973" s="8" t="n"/>
      <c r="C973" s="11" t="str">
        <f>IF(B973="","",IFERROR(INDEX(Produtos!$J$5:$J$304,MATCH(B973,Produtos!$A$5:$A$304,0)),"SKU não cadastrado"))</f>
        <v/>
      </c>
      <c r="D973" s="8" t="n"/>
      <c r="E973" s="8" t="n"/>
      <c r="F973" s="8" t="n"/>
      <c r="G973" s="9" t="n"/>
      <c r="H973" s="8" t="n"/>
    </row>
    <row r="974">
      <c r="A974" s="12" t="n"/>
      <c r="B974" s="8" t="n"/>
      <c r="C974" s="11" t="str">
        <f>IF(B974="","",IFERROR(INDEX(Produtos!$J$5:$J$304,MATCH(B974,Produtos!$A$5:$A$304,0)),"SKU não cadastrado"))</f>
        <v/>
      </c>
      <c r="D974" s="8" t="n"/>
      <c r="E974" s="8" t="n"/>
      <c r="F974" s="8" t="n"/>
      <c r="G974" s="9" t="n"/>
      <c r="H974" s="8" t="n"/>
    </row>
    <row r="975">
      <c r="A975" s="12" t="n"/>
      <c r="B975" s="8" t="n"/>
      <c r="C975" s="11" t="str">
        <f>IF(B975="","",IFERROR(INDEX(Produtos!$J$5:$J$304,MATCH(B975,Produtos!$A$5:$A$304,0)),"SKU não cadastrado"))</f>
        <v/>
      </c>
      <c r="D975" s="8" t="n"/>
      <c r="E975" s="8" t="n"/>
      <c r="F975" s="8" t="n"/>
      <c r="G975" s="9" t="n"/>
      <c r="H975" s="8" t="n"/>
    </row>
    <row r="976">
      <c r="A976" s="12" t="n"/>
      <c r="B976" s="8" t="n"/>
      <c r="C976" s="11" t="str">
        <f>IF(B976="","",IFERROR(INDEX(Produtos!$J$5:$J$304,MATCH(B976,Produtos!$A$5:$A$304,0)),"SKU não cadastrado"))</f>
        <v/>
      </c>
      <c r="D976" s="8" t="n"/>
      <c r="E976" s="8" t="n"/>
      <c r="F976" s="8" t="n"/>
      <c r="G976" s="9" t="n"/>
      <c r="H976" s="8" t="n"/>
    </row>
    <row r="977">
      <c r="A977" s="12" t="n"/>
      <c r="B977" s="8" t="n"/>
      <c r="C977" s="11" t="str">
        <f>IF(B977="","",IFERROR(INDEX(Produtos!$J$5:$J$304,MATCH(B977,Produtos!$A$5:$A$304,0)),"SKU não cadastrado"))</f>
        <v/>
      </c>
      <c r="D977" s="8" t="n"/>
      <c r="E977" s="8" t="n"/>
      <c r="F977" s="8" t="n"/>
      <c r="G977" s="9" t="n"/>
      <c r="H977" s="8" t="n"/>
    </row>
    <row r="978">
      <c r="A978" s="12" t="n"/>
      <c r="B978" s="8" t="n"/>
      <c r="C978" s="11" t="str">
        <f>IF(B978="","",IFERROR(INDEX(Produtos!$J$5:$J$304,MATCH(B978,Produtos!$A$5:$A$304,0)),"SKU não cadastrado"))</f>
        <v/>
      </c>
      <c r="D978" s="8" t="n"/>
      <c r="E978" s="8" t="n"/>
      <c r="F978" s="8" t="n"/>
      <c r="G978" s="9" t="n"/>
      <c r="H978" s="8" t="n"/>
    </row>
    <row r="979">
      <c r="A979" s="12" t="n"/>
      <c r="B979" s="8" t="n"/>
      <c r="C979" s="11" t="str">
        <f>IF(B979="","",IFERROR(INDEX(Produtos!$J$5:$J$304,MATCH(B979,Produtos!$A$5:$A$304,0)),"SKU não cadastrado"))</f>
        <v/>
      </c>
      <c r="D979" s="8" t="n"/>
      <c r="E979" s="8" t="n"/>
      <c r="F979" s="8" t="n"/>
      <c r="G979" s="9" t="n"/>
      <c r="H979" s="8" t="n"/>
    </row>
    <row r="980">
      <c r="A980" s="12" t="n"/>
      <c r="B980" s="8" t="n"/>
      <c r="C980" s="11" t="str">
        <f>IF(B980="","",IFERROR(INDEX(Produtos!$J$5:$J$304,MATCH(B980,Produtos!$A$5:$A$304,0)),"SKU não cadastrado"))</f>
        <v/>
      </c>
      <c r="D980" s="8" t="n"/>
      <c r="E980" s="8" t="n"/>
      <c r="F980" s="8" t="n"/>
      <c r="G980" s="9" t="n"/>
      <c r="H980" s="8" t="n"/>
    </row>
    <row r="981">
      <c r="A981" s="12" t="n"/>
      <c r="B981" s="8" t="n"/>
      <c r="C981" s="11" t="str">
        <f>IF(B981="","",IFERROR(INDEX(Produtos!$J$5:$J$304,MATCH(B981,Produtos!$A$5:$A$304,0)),"SKU não cadastrado"))</f>
        <v/>
      </c>
      <c r="D981" s="8" t="n"/>
      <c r="E981" s="8" t="n"/>
      <c r="F981" s="8" t="n"/>
      <c r="G981" s="9" t="n"/>
      <c r="H981" s="8" t="n"/>
    </row>
    <row r="982">
      <c r="A982" s="12" t="n"/>
      <c r="B982" s="8" t="n"/>
      <c r="C982" s="11" t="str">
        <f>IF(B982="","",IFERROR(INDEX(Produtos!$J$5:$J$304,MATCH(B982,Produtos!$A$5:$A$304,0)),"SKU não cadastrado"))</f>
        <v/>
      </c>
      <c r="D982" s="8" t="n"/>
      <c r="E982" s="8" t="n"/>
      <c r="F982" s="8" t="n"/>
      <c r="G982" s="9" t="n"/>
      <c r="H982" s="8" t="n"/>
    </row>
    <row r="983">
      <c r="A983" s="12" t="n"/>
      <c r="B983" s="8" t="n"/>
      <c r="C983" s="11" t="str">
        <f>IF(B983="","",IFERROR(INDEX(Produtos!$J$5:$J$304,MATCH(B983,Produtos!$A$5:$A$304,0)),"SKU não cadastrado"))</f>
        <v/>
      </c>
      <c r="D983" s="8" t="n"/>
      <c r="E983" s="8" t="n"/>
      <c r="F983" s="8" t="n"/>
      <c r="G983" s="9" t="n"/>
      <c r="H983" s="8" t="n"/>
    </row>
    <row r="984">
      <c r="A984" s="12" t="n"/>
      <c r="B984" s="8" t="n"/>
      <c r="C984" s="11" t="str">
        <f>IF(B984="","",IFERROR(INDEX(Produtos!$J$5:$J$304,MATCH(B984,Produtos!$A$5:$A$304,0)),"SKU não cadastrado"))</f>
        <v/>
      </c>
      <c r="D984" s="8" t="n"/>
      <c r="E984" s="8" t="n"/>
      <c r="F984" s="8" t="n"/>
      <c r="G984" s="9" t="n"/>
      <c r="H984" s="8" t="n"/>
    </row>
    <row r="985">
      <c r="A985" s="12" t="n"/>
      <c r="B985" s="8" t="n"/>
      <c r="C985" s="11" t="str">
        <f>IF(B985="","",IFERROR(INDEX(Produtos!$J$5:$J$304,MATCH(B985,Produtos!$A$5:$A$304,0)),"SKU não cadastrado"))</f>
        <v/>
      </c>
      <c r="D985" s="8" t="n"/>
      <c r="E985" s="8" t="n"/>
      <c r="F985" s="8" t="n"/>
      <c r="G985" s="9" t="n"/>
      <c r="H985" s="8" t="n"/>
    </row>
    <row r="986">
      <c r="A986" s="12" t="n"/>
      <c r="B986" s="8" t="n"/>
      <c r="C986" s="11" t="str">
        <f>IF(B986="","",IFERROR(INDEX(Produtos!$J$5:$J$304,MATCH(B986,Produtos!$A$5:$A$304,0)),"SKU não cadastrado"))</f>
        <v/>
      </c>
      <c r="D986" s="8" t="n"/>
      <c r="E986" s="8" t="n"/>
      <c r="F986" s="8" t="n"/>
      <c r="G986" s="9" t="n"/>
      <c r="H986" s="8" t="n"/>
    </row>
    <row r="987">
      <c r="A987" s="12" t="n"/>
      <c r="B987" s="8" t="n"/>
      <c r="C987" s="11" t="str">
        <f>IF(B987="","",IFERROR(INDEX(Produtos!$J$5:$J$304,MATCH(B987,Produtos!$A$5:$A$304,0)),"SKU não cadastrado"))</f>
        <v/>
      </c>
      <c r="D987" s="8" t="n"/>
      <c r="E987" s="8" t="n"/>
      <c r="F987" s="8" t="n"/>
      <c r="G987" s="9" t="n"/>
      <c r="H987" s="8" t="n"/>
    </row>
    <row r="988">
      <c r="A988" s="12" t="n"/>
      <c r="B988" s="8" t="n"/>
      <c r="C988" s="11" t="str">
        <f>IF(B988="","",IFERROR(INDEX(Produtos!$J$5:$J$304,MATCH(B988,Produtos!$A$5:$A$304,0)),"SKU não cadastrado"))</f>
        <v/>
      </c>
      <c r="D988" s="8" t="n"/>
      <c r="E988" s="8" t="n"/>
      <c r="F988" s="8" t="n"/>
      <c r="G988" s="9" t="n"/>
      <c r="H988" s="8" t="n"/>
    </row>
    <row r="989">
      <c r="A989" s="12" t="n"/>
      <c r="B989" s="8" t="n"/>
      <c r="C989" s="11" t="str">
        <f>IF(B989="","",IFERROR(INDEX(Produtos!$J$5:$J$304,MATCH(B989,Produtos!$A$5:$A$304,0)),"SKU não cadastrado"))</f>
        <v/>
      </c>
      <c r="D989" s="8" t="n"/>
      <c r="E989" s="8" t="n"/>
      <c r="F989" s="8" t="n"/>
      <c r="G989" s="9" t="n"/>
      <c r="H989" s="8" t="n"/>
    </row>
    <row r="990">
      <c r="A990" s="12" t="n"/>
      <c r="B990" s="8" t="n"/>
      <c r="C990" s="11" t="str">
        <f>IF(B990="","",IFERROR(INDEX(Produtos!$J$5:$J$304,MATCH(B990,Produtos!$A$5:$A$304,0)),"SKU não cadastrado"))</f>
        <v/>
      </c>
      <c r="D990" s="8" t="n"/>
      <c r="E990" s="8" t="n"/>
      <c r="F990" s="8" t="n"/>
      <c r="G990" s="9" t="n"/>
      <c r="H990" s="8" t="n"/>
    </row>
    <row r="991">
      <c r="A991" s="12" t="n"/>
      <c r="B991" s="8" t="n"/>
      <c r="C991" s="11" t="str">
        <f>IF(B991="","",IFERROR(INDEX(Produtos!$J$5:$J$304,MATCH(B991,Produtos!$A$5:$A$304,0)),"SKU não cadastrado"))</f>
        <v/>
      </c>
      <c r="D991" s="8" t="n"/>
      <c r="E991" s="8" t="n"/>
      <c r="F991" s="8" t="n"/>
      <c r="G991" s="9" t="n"/>
      <c r="H991" s="8" t="n"/>
    </row>
    <row r="992">
      <c r="A992" s="12" t="n"/>
      <c r="B992" s="8" t="n"/>
      <c r="C992" s="11" t="str">
        <f>IF(B992="","",IFERROR(INDEX(Produtos!$J$5:$J$304,MATCH(B992,Produtos!$A$5:$A$304,0)),"SKU não cadastrado"))</f>
        <v/>
      </c>
      <c r="D992" s="8" t="n"/>
      <c r="E992" s="8" t="n"/>
      <c r="F992" s="8" t="n"/>
      <c r="G992" s="9" t="n"/>
      <c r="H992" s="8" t="n"/>
    </row>
    <row r="993">
      <c r="A993" s="12" t="n"/>
      <c r="B993" s="8" t="n"/>
      <c r="C993" s="11" t="str">
        <f>IF(B993="","",IFERROR(INDEX(Produtos!$J$5:$J$304,MATCH(B993,Produtos!$A$5:$A$304,0)),"SKU não cadastrado"))</f>
        <v/>
      </c>
      <c r="D993" s="8" t="n"/>
      <c r="E993" s="8" t="n"/>
      <c r="F993" s="8" t="n"/>
      <c r="G993" s="9" t="n"/>
      <c r="H993" s="8" t="n"/>
    </row>
    <row r="994">
      <c r="A994" s="12" t="n"/>
      <c r="B994" s="8" t="n"/>
      <c r="C994" s="11" t="str">
        <f>IF(B994="","",IFERROR(INDEX(Produtos!$J$5:$J$304,MATCH(B994,Produtos!$A$5:$A$304,0)),"SKU não cadastrado"))</f>
        <v/>
      </c>
      <c r="D994" s="8" t="n"/>
      <c r="E994" s="8" t="n"/>
      <c r="F994" s="8" t="n"/>
      <c r="G994" s="9" t="n"/>
      <c r="H994" s="8" t="n"/>
    </row>
    <row r="995">
      <c r="A995" s="12" t="n"/>
      <c r="B995" s="8" t="n"/>
      <c r="C995" s="11" t="str">
        <f>IF(B995="","",IFERROR(INDEX(Produtos!$J$5:$J$304,MATCH(B995,Produtos!$A$5:$A$304,0)),"SKU não cadastrado"))</f>
        <v/>
      </c>
      <c r="D995" s="8" t="n"/>
      <c r="E995" s="8" t="n"/>
      <c r="F995" s="8" t="n"/>
      <c r="G995" s="9" t="n"/>
      <c r="H995" s="8" t="n"/>
    </row>
    <row r="996">
      <c r="A996" s="12" t="n"/>
      <c r="B996" s="8" t="n"/>
      <c r="C996" s="11" t="str">
        <f>IF(B996="","",IFERROR(INDEX(Produtos!$J$5:$J$304,MATCH(B996,Produtos!$A$5:$A$304,0)),"SKU não cadastrado"))</f>
        <v/>
      </c>
      <c r="D996" s="8" t="n"/>
      <c r="E996" s="8" t="n"/>
      <c r="F996" s="8" t="n"/>
      <c r="G996" s="9" t="n"/>
      <c r="H996" s="8" t="n"/>
    </row>
    <row r="997">
      <c r="A997" s="12" t="n"/>
      <c r="B997" s="8" t="n"/>
      <c r="C997" s="11" t="str">
        <f>IF(B997="","",IFERROR(INDEX(Produtos!$J$5:$J$304,MATCH(B997,Produtos!$A$5:$A$304,0)),"SKU não cadastrado"))</f>
        <v/>
      </c>
      <c r="D997" s="8" t="n"/>
      <c r="E997" s="8" t="n"/>
      <c r="F997" s="8" t="n"/>
      <c r="G997" s="9" t="n"/>
      <c r="H997" s="8" t="n"/>
    </row>
    <row r="998">
      <c r="A998" s="12" t="n"/>
      <c r="B998" s="8" t="n"/>
      <c r="C998" s="11" t="str">
        <f>IF(B998="","",IFERROR(INDEX(Produtos!$J$5:$J$304,MATCH(B998,Produtos!$A$5:$A$304,0)),"SKU não cadastrado"))</f>
        <v/>
      </c>
      <c r="D998" s="8" t="n"/>
      <c r="E998" s="8" t="n"/>
      <c r="F998" s="8" t="n"/>
      <c r="G998" s="9" t="n"/>
      <c r="H998" s="8" t="n"/>
    </row>
    <row r="999">
      <c r="A999" s="12" t="n"/>
      <c r="B999" s="8" t="n"/>
      <c r="C999" s="11" t="str">
        <f>IF(B999="","",IFERROR(INDEX(Produtos!$J$5:$J$304,MATCH(B999,Produtos!$A$5:$A$304,0)),"SKU não cadastrado"))</f>
        <v/>
      </c>
      <c r="D999" s="8" t="n"/>
      <c r="E999" s="8" t="n"/>
      <c r="F999" s="8" t="n"/>
      <c r="G999" s="9" t="n"/>
      <c r="H999" s="8" t="n"/>
    </row>
    <row r="1000">
      <c r="A1000" s="12" t="n"/>
      <c r="B1000" s="8" t="n"/>
      <c r="C1000" s="11" t="str">
        <f>IF(B1000="","",IFERROR(INDEX(Produtos!$J$5:$J$304,MATCH(B1000,Produtos!$A$5:$A$304,0)),"SKU não cadastrado"))</f>
        <v/>
      </c>
      <c r="D1000" s="8" t="n"/>
      <c r="E1000" s="8" t="n"/>
      <c r="F1000" s="8" t="n"/>
      <c r="G1000" s="9" t="n"/>
      <c r="H1000" s="8" t="n"/>
    </row>
    <row r="1001">
      <c r="A1001" s="12" t="n"/>
      <c r="B1001" s="8" t="n"/>
      <c r="C1001" s="11" t="str">
        <f>IF(B1001="","",IFERROR(INDEX(Produtos!$J$5:$J$304,MATCH(B1001,Produtos!$A$5:$A$304,0)),"SKU não cadastrado"))</f>
        <v/>
      </c>
      <c r="D1001" s="8" t="n"/>
      <c r="E1001" s="8" t="n"/>
      <c r="F1001" s="8" t="n"/>
      <c r="G1001" s="9" t="n"/>
      <c r="H1001" s="8" t="n"/>
    </row>
    <row r="1002">
      <c r="A1002" s="12" t="n"/>
      <c r="B1002" s="8" t="n"/>
      <c r="C1002" s="11" t="str">
        <f>IF(B1002="","",IFERROR(INDEX(Produtos!$J$5:$J$304,MATCH(B1002,Produtos!$A$5:$A$304,0)),"SKU não cadastrado"))</f>
        <v/>
      </c>
      <c r="D1002" s="8" t="n"/>
      <c r="E1002" s="8" t="n"/>
      <c r="F1002" s="8" t="n"/>
      <c r="G1002" s="9" t="n"/>
      <c r="H1002" s="8" t="n"/>
    </row>
    <row r="1003">
      <c r="A1003" s="12" t="n"/>
      <c r="B1003" s="8" t="n"/>
      <c r="C1003" s="11" t="str">
        <f>IF(B1003="","",IFERROR(INDEX(Produtos!$J$5:$J$304,MATCH(B1003,Produtos!$A$5:$A$304,0)),"SKU não cadastrado"))</f>
        <v/>
      </c>
      <c r="D1003" s="8" t="n"/>
      <c r="E1003" s="8" t="n"/>
      <c r="F1003" s="8" t="n"/>
      <c r="G1003" s="9" t="n"/>
      <c r="H1003" s="8" t="n"/>
    </row>
    <row r="1004">
      <c r="A1004" s="12" t="n"/>
      <c r="B1004" s="8" t="n"/>
      <c r="C1004" s="11" t="str">
        <f>IF(B1004="","",IFERROR(INDEX(Produtos!$J$5:$J$304,MATCH(B1004,Produtos!$A$5:$A$304,0)),"SKU não cadastrado"))</f>
        <v/>
      </c>
      <c r="D1004" s="8" t="n"/>
      <c r="E1004" s="8" t="n"/>
      <c r="F1004" s="8" t="n"/>
      <c r="G1004" s="9" t="n"/>
      <c r="H1004" s="8" t="n"/>
    </row>
  </sheetData>
  <autoFilter ref="A4:H1004"/>
  <conditionalFormatting sqref="C5:C1004">
    <cfRule type="expression" priority="1" dxfId="0">
      <formula>C5="SKU não cadastrado"</formula>
    </cfRule>
  </conditionalFormatting>
  <dataValidations count="4">
    <dataValidation sqref="B5:B1004" showDropDown="0" showInputMessage="0" showErrorMessage="1" allowBlank="1" errorTitle="SKU" error="Escolha um SKU cadastrado na aba Produtos." type="list">
      <formula1>=Produtos!$A$5:$A$304</formula1>
    </dataValidation>
    <dataValidation sqref="E5:E1004" showDropDown="0" showInputMessage="0" showErrorMessage="1" allowBlank="1" errorTitle="Motivo" error="Escolha um motivo da lista." type="list">
      <formula1>"Compra,Devolução de cliente,Ajuste de inventário,Outro"</formula1>
    </dataValidation>
    <dataValidation sqref="D5:D1004" showDropDown="0" showInputMessage="0" showErrorMessage="1" allowBlank="0" errorTitle="Quantidade" error="Digite um número inteiro maior que zero." type="whole" operator="greaterThan">
      <formula1>0</formula1>
    </dataValidation>
    <dataValidation sqref="A5:A1004" showDropDown="0" showInputMessage="0" showErrorMessage="1" allowBlank="0" errorTitle="Data" error="Digite uma data, por exemplo 06/10/2025.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34" customWidth="1" min="3" max="3"/>
    <col width="11" customWidth="1" min="4" max="4"/>
    <col width="22" customWidth="1" min="5" max="5"/>
    <col width="22" customWidth="1" min="6" max="6"/>
    <col width="32" customWidth="1" min="7" max="7"/>
  </cols>
  <sheetData>
    <row r="1">
      <c r="A1" s="5" t="inlineStr">
        <is>
          <t>Saídas (venda, troca, perda ou avaria, ajuste de inventário para menos)</t>
        </is>
      </c>
    </row>
    <row r="2">
      <c r="A2" s="6" t="inlineStr">
        <is>
          <t>Uma linha por saída. Venda do WhatsApp, do balcão e do Instagram: todas entram aqui, no dia.</t>
        </is>
      </c>
    </row>
    <row r="4" ht="36" customHeight="1">
      <c r="A4" s="7" t="inlineStr">
        <is>
          <t>Data</t>
        </is>
      </c>
      <c r="B4" s="7" t="inlineStr">
        <is>
          <t>SKU</t>
        </is>
      </c>
      <c r="C4" s="7" t="inlineStr">
        <is>
          <t>Produto (automático)</t>
        </is>
      </c>
      <c r="D4" s="7" t="inlineStr">
        <is>
          <t>Quantidade</t>
        </is>
      </c>
      <c r="E4" s="7" t="inlineStr">
        <is>
          <t>Motivo</t>
        </is>
      </c>
      <c r="F4" s="7" t="inlineStr">
        <is>
          <t>Pedido ou cliente</t>
        </is>
      </c>
      <c r="G4" s="7" t="inlineStr">
        <is>
          <t>Observação</t>
        </is>
      </c>
    </row>
    <row r="5">
      <c r="A5" s="12" t="n">
        <v>45931</v>
      </c>
      <c r="B5" s="8" t="inlineStr">
        <is>
          <t>CAM-M-PT</t>
        </is>
      </c>
      <c r="C5" s="11" t="str">
        <f>IF(B5="","",IFERROR(INDEX(Produtos!$J$5:$J$304,MATCH(B5,Produtos!$A$5:$A$304,0)),"SKU não cadastrado"))</f>
        <v>Camiseta básica M Preta</v>
      </c>
      <c r="D5" s="8" t="n">
        <v>2</v>
      </c>
      <c r="E5" s="8" t="inlineStr">
        <is>
          <t>Venda</t>
        </is>
      </c>
      <c r="F5" s="8" t="inlineStr">
        <is>
          <t>WhatsApp</t>
        </is>
      </c>
      <c r="G5" s="8" t="n"/>
    </row>
    <row r="6">
      <c r="A6" s="12" t="n">
        <v>45931</v>
      </c>
      <c r="B6" s="8" t="inlineStr">
        <is>
          <t>LEG-M-PT</t>
        </is>
      </c>
      <c r="C6" s="11" t="str">
        <f>IF(B6="","",IFERROR(INDEX(Produtos!$J$5:$J$304,MATCH(B6,Produtos!$A$5:$A$304,0)),"SKU não cadastrado"))</f>
        <v>Legging suplex M Preta</v>
      </c>
      <c r="D6" s="8" t="n">
        <v>1</v>
      </c>
      <c r="E6" s="8" t="inlineStr">
        <is>
          <t>Venda</t>
        </is>
      </c>
      <c r="F6" s="8" t="inlineStr">
        <is>
          <t>WhatsApp</t>
        </is>
      </c>
      <c r="G6" s="8" t="n"/>
    </row>
    <row r="7">
      <c r="A7" s="12" t="n">
        <v>45932</v>
      </c>
      <c r="B7" s="8" t="inlineStr">
        <is>
          <t>CAM-P-BR</t>
        </is>
      </c>
      <c r="C7" s="11" t="str">
        <f>IF(B7="","",IFERROR(INDEX(Produtos!$J$5:$J$304,MATCH(B7,Produtos!$A$5:$A$304,0)),"SKU não cadastrado"))</f>
        <v>Camiseta básica P Branca</v>
      </c>
      <c r="D7" s="8" t="n">
        <v>1</v>
      </c>
      <c r="E7" s="8" t="inlineStr">
        <is>
          <t>Venda</t>
        </is>
      </c>
      <c r="F7" s="8" t="inlineStr">
        <is>
          <t>Balcão</t>
        </is>
      </c>
      <c r="G7" s="8" t="n"/>
    </row>
    <row r="8">
      <c r="A8" s="12" t="n">
        <v>45932</v>
      </c>
      <c r="B8" s="8" t="inlineStr">
        <is>
          <t>CAM-G-PT</t>
        </is>
      </c>
      <c r="C8" s="11" t="str">
        <f>IF(B8="","",IFERROR(INDEX(Produtos!$J$5:$J$304,MATCH(B8,Produtos!$A$5:$A$304,0)),"SKU não cadastrado"))</f>
        <v>Camiseta básica G Preta</v>
      </c>
      <c r="D8" s="8" t="n">
        <v>2</v>
      </c>
      <c r="E8" s="8" t="inlineStr">
        <is>
          <t>Venda</t>
        </is>
      </c>
      <c r="F8" s="8" t="inlineStr">
        <is>
          <t>WhatsApp</t>
        </is>
      </c>
      <c r="G8" s="8" t="n"/>
    </row>
    <row r="9">
      <c r="A9" s="12" t="n">
        <v>45933</v>
      </c>
      <c r="B9" s="8" t="inlineStr">
        <is>
          <t>LEG-P-PT</t>
        </is>
      </c>
      <c r="C9" s="11" t="str">
        <f>IF(B9="","",IFERROR(INDEX(Produtos!$J$5:$J$304,MATCH(B9,Produtos!$A$5:$A$304,0)),"SKU não cadastrado"))</f>
        <v>Legging suplex P Preta</v>
      </c>
      <c r="D9" s="8" t="n">
        <v>1</v>
      </c>
      <c r="E9" s="8" t="inlineStr">
        <is>
          <t>Venda</t>
        </is>
      </c>
      <c r="F9" s="8" t="inlineStr">
        <is>
          <t>Instagram</t>
        </is>
      </c>
      <c r="G9" s="8" t="n"/>
    </row>
    <row r="10">
      <c r="A10" s="12" t="n">
        <v>45933</v>
      </c>
      <c r="B10" s="8" t="inlineStr">
        <is>
          <t>CAM-M-BR</t>
        </is>
      </c>
      <c r="C10" s="11" t="str">
        <f>IF(B10="","",IFERROR(INDEX(Produtos!$J$5:$J$304,MATCH(B10,Produtos!$A$5:$A$304,0)),"SKU não cadastrado"))</f>
        <v>Camiseta básica M Branca</v>
      </c>
      <c r="D10" s="8" t="n">
        <v>2</v>
      </c>
      <c r="E10" s="8" t="inlineStr">
        <is>
          <t>Venda</t>
        </is>
      </c>
      <c r="F10" s="8" t="inlineStr">
        <is>
          <t>Balcão</t>
        </is>
      </c>
      <c r="G10" s="8" t="n"/>
    </row>
    <row r="11">
      <c r="A11" s="12" t="n">
        <v>45934</v>
      </c>
      <c r="B11" s="8" t="inlineStr">
        <is>
          <t>VES-M-EST</t>
        </is>
      </c>
      <c r="C11" s="11" t="str">
        <f>IF(B11="","",IFERROR(INDEX(Produtos!$J$5:$J$304,MATCH(B11,Produtos!$A$5:$A$304,0)),"SKU não cadastrado"))</f>
        <v>Vestido midi M Estampado</v>
      </c>
      <c r="D11" s="8" t="n">
        <v>1</v>
      </c>
      <c r="E11" s="8" t="inlineStr">
        <is>
          <t>Venda</t>
        </is>
      </c>
      <c r="F11" s="8" t="inlineStr">
        <is>
          <t>WhatsApp</t>
        </is>
      </c>
      <c r="G11" s="8" t="n"/>
    </row>
    <row r="12">
      <c r="A12" s="12" t="n">
        <v>45934</v>
      </c>
      <c r="B12" s="8" t="inlineStr">
        <is>
          <t>CAM-G-PT</t>
        </is>
      </c>
      <c r="C12" s="11" t="str">
        <f>IF(B12="","",IFERROR(INDEX(Produtos!$J$5:$J$304,MATCH(B12,Produtos!$A$5:$A$304,0)),"SKU não cadastrado"))</f>
        <v>Camiseta básica G Preta</v>
      </c>
      <c r="D12" s="8" t="n">
        <v>3</v>
      </c>
      <c r="E12" s="8" t="inlineStr">
        <is>
          <t>Venda</t>
        </is>
      </c>
      <c r="F12" s="8" t="inlineStr">
        <is>
          <t>WhatsApp</t>
        </is>
      </c>
      <c r="G12" s="8" t="n"/>
    </row>
    <row r="13">
      <c r="A13" s="12" t="n">
        <v>45936</v>
      </c>
      <c r="B13" s="8" t="inlineStr">
        <is>
          <t>LEG-M-PT</t>
        </is>
      </c>
      <c r="C13" s="11" t="str">
        <f>IF(B13="","",IFERROR(INDEX(Produtos!$J$5:$J$304,MATCH(B13,Produtos!$A$5:$A$304,0)),"SKU não cadastrado"))</f>
        <v>Legging suplex M Preta</v>
      </c>
      <c r="D13" s="8" t="n">
        <v>2</v>
      </c>
      <c r="E13" s="8" t="inlineStr">
        <is>
          <t>Venda</t>
        </is>
      </c>
      <c r="F13" s="8" t="inlineStr">
        <is>
          <t>WhatsApp</t>
        </is>
      </c>
      <c r="G13" s="8" t="n"/>
    </row>
    <row r="14">
      <c r="A14" s="12" t="n">
        <v>45936</v>
      </c>
      <c r="B14" s="8" t="inlineStr">
        <is>
          <t>CAM-P-PT</t>
        </is>
      </c>
      <c r="C14" s="11" t="str">
        <f>IF(B14="","",IFERROR(INDEX(Produtos!$J$5:$J$304,MATCH(B14,Produtos!$A$5:$A$304,0)),"SKU não cadastrado"))</f>
        <v>Camiseta básica P Preta</v>
      </c>
      <c r="D14" s="8" t="n">
        <v>1</v>
      </c>
      <c r="E14" s="8" t="inlineStr">
        <is>
          <t>Venda</t>
        </is>
      </c>
      <c r="F14" s="8" t="inlineStr">
        <is>
          <t>Balcão</t>
        </is>
      </c>
      <c r="G14" s="8" t="n"/>
    </row>
    <row r="15">
      <c r="A15" s="12" t="n">
        <v>45937</v>
      </c>
      <c r="B15" s="8" t="inlineStr">
        <is>
          <t>CAM-M-PT</t>
        </is>
      </c>
      <c r="C15" s="11" t="str">
        <f>IF(B15="","",IFERROR(INDEX(Produtos!$J$5:$J$304,MATCH(B15,Produtos!$A$5:$A$304,0)),"SKU não cadastrado"))</f>
        <v>Camiseta básica M Preta</v>
      </c>
      <c r="D15" s="8" t="n">
        <v>3</v>
      </c>
      <c r="E15" s="8" t="inlineStr">
        <is>
          <t>Venda</t>
        </is>
      </c>
      <c r="F15" s="8" t="inlineStr">
        <is>
          <t>WhatsApp</t>
        </is>
      </c>
      <c r="G15" s="8" t="n"/>
    </row>
    <row r="16">
      <c r="A16" s="12" t="n">
        <v>45938</v>
      </c>
      <c r="B16" s="8" t="inlineStr">
        <is>
          <t>LEG-G-PT</t>
        </is>
      </c>
      <c r="C16" s="11" t="str">
        <f>IF(B16="","",IFERROR(INDEX(Produtos!$J$5:$J$304,MATCH(B16,Produtos!$A$5:$A$304,0)),"SKU não cadastrado"))</f>
        <v>Legging suplex G Preta</v>
      </c>
      <c r="D16" s="8" t="n">
        <v>1</v>
      </c>
      <c r="E16" s="8" t="inlineStr">
        <is>
          <t>Venda</t>
        </is>
      </c>
      <c r="F16" s="8" t="inlineStr">
        <is>
          <t>Balcão</t>
        </is>
      </c>
      <c r="G16" s="8" t="n"/>
    </row>
    <row r="17">
      <c r="A17" s="12" t="n">
        <v>45938</v>
      </c>
      <c r="B17" s="8" t="inlineStr">
        <is>
          <t>CAM-G-BR</t>
        </is>
      </c>
      <c r="C17" s="11" t="str">
        <f>IF(B17="","",IFERROR(INDEX(Produtos!$J$5:$J$304,MATCH(B17,Produtos!$A$5:$A$304,0)),"SKU não cadastrado"))</f>
        <v>Camiseta básica G Branca</v>
      </c>
      <c r="D17" s="8" t="n">
        <v>1</v>
      </c>
      <c r="E17" s="8" t="inlineStr">
        <is>
          <t>Venda</t>
        </is>
      </c>
      <c r="F17" s="8" t="inlineStr">
        <is>
          <t>WhatsApp</t>
        </is>
      </c>
      <c r="G17" s="8" t="n"/>
    </row>
    <row r="18">
      <c r="A18" s="12" t="n">
        <v>45939</v>
      </c>
      <c r="B18" s="8" t="inlineStr">
        <is>
          <t>LEG-M-PT</t>
        </is>
      </c>
      <c r="C18" s="11" t="str">
        <f>IF(B18="","",IFERROR(INDEX(Produtos!$J$5:$J$304,MATCH(B18,Produtos!$A$5:$A$304,0)),"SKU não cadastrado"))</f>
        <v>Legging suplex M Preta</v>
      </c>
      <c r="D18" s="8" t="n">
        <v>1</v>
      </c>
      <c r="E18" s="8" t="inlineStr">
        <is>
          <t>Venda</t>
        </is>
      </c>
      <c r="F18" s="8" t="inlineStr">
        <is>
          <t>Instagram</t>
        </is>
      </c>
      <c r="G18" s="8" t="n"/>
    </row>
    <row r="19">
      <c r="A19" s="12" t="n">
        <v>45939</v>
      </c>
      <c r="B19" s="8" t="inlineStr">
        <is>
          <t>CAM-P-BR</t>
        </is>
      </c>
      <c r="C19" s="11" t="str">
        <f>IF(B19="","",IFERROR(INDEX(Produtos!$J$5:$J$304,MATCH(B19,Produtos!$A$5:$A$304,0)),"SKU não cadastrado"))</f>
        <v>Camiseta básica P Branca</v>
      </c>
      <c r="D19" s="8" t="n">
        <v>2</v>
      </c>
      <c r="E19" s="8" t="inlineStr">
        <is>
          <t>Venda</t>
        </is>
      </c>
      <c r="F19" s="8" t="inlineStr">
        <is>
          <t>WhatsApp</t>
        </is>
      </c>
      <c r="G19" s="8" t="n"/>
    </row>
    <row r="20">
      <c r="A20" s="12" t="n">
        <v>45940</v>
      </c>
      <c r="B20" s="8" t="inlineStr">
        <is>
          <t>VES-P-EST</t>
        </is>
      </c>
      <c r="C20" s="11" t="str">
        <f>IF(B20="","",IFERROR(INDEX(Produtos!$J$5:$J$304,MATCH(B20,Produtos!$A$5:$A$304,0)),"SKU não cadastrado"))</f>
        <v>Vestido midi P Estampado</v>
      </c>
      <c r="D20" s="8" t="n">
        <v>1</v>
      </c>
      <c r="E20" s="8" t="inlineStr">
        <is>
          <t>Venda</t>
        </is>
      </c>
      <c r="F20" s="8" t="inlineStr">
        <is>
          <t>Balcão</t>
        </is>
      </c>
      <c r="G20" s="8" t="n"/>
    </row>
    <row r="21">
      <c r="A21" s="12" t="n">
        <v>45940</v>
      </c>
      <c r="B21" s="8" t="inlineStr">
        <is>
          <t>CAM-M-BR</t>
        </is>
      </c>
      <c r="C21" s="11" t="str">
        <f>IF(B21="","",IFERROR(INDEX(Produtos!$J$5:$J$304,MATCH(B21,Produtos!$A$5:$A$304,0)),"SKU não cadastrado"))</f>
        <v>Camiseta básica M Branca</v>
      </c>
      <c r="D21" s="8" t="n">
        <v>1</v>
      </c>
      <c r="E21" s="8" t="inlineStr">
        <is>
          <t>Venda</t>
        </is>
      </c>
      <c r="F21" s="8" t="inlineStr">
        <is>
          <t>WhatsApp</t>
        </is>
      </c>
      <c r="G21" s="8" t="n"/>
    </row>
    <row r="22">
      <c r="A22" s="12" t="n">
        <v>45941</v>
      </c>
      <c r="B22" s="8" t="inlineStr">
        <is>
          <t>LEG-P-PT</t>
        </is>
      </c>
      <c r="C22" s="11" t="str">
        <f>IF(B22="","",IFERROR(INDEX(Produtos!$J$5:$J$304,MATCH(B22,Produtos!$A$5:$A$304,0)),"SKU não cadastrado"))</f>
        <v>Legging suplex P Preta</v>
      </c>
      <c r="D22" s="8" t="n">
        <v>2</v>
      </c>
      <c r="E22" s="8" t="inlineStr">
        <is>
          <t>Venda</t>
        </is>
      </c>
      <c r="F22" s="8" t="inlineStr">
        <is>
          <t>WhatsApp</t>
        </is>
      </c>
      <c r="G22" s="8" t="n"/>
    </row>
    <row r="23">
      <c r="A23" s="12" t="n">
        <v>45941</v>
      </c>
      <c r="B23" s="8" t="inlineStr">
        <is>
          <t>CAM-G-PT</t>
        </is>
      </c>
      <c r="C23" s="11" t="str">
        <f>IF(B23="","",IFERROR(INDEX(Produtos!$J$5:$J$304,MATCH(B23,Produtos!$A$5:$A$304,0)),"SKU não cadastrado"))</f>
        <v>Camiseta básica G Preta</v>
      </c>
      <c r="D23" s="8" t="n">
        <v>2</v>
      </c>
      <c r="E23" s="8" t="inlineStr">
        <is>
          <t>Venda</t>
        </is>
      </c>
      <c r="F23" s="8" t="inlineStr">
        <is>
          <t>Balcão</t>
        </is>
      </c>
      <c r="G23" s="8" t="n"/>
    </row>
    <row r="24">
      <c r="A24" s="12" t="n">
        <v>45943</v>
      </c>
      <c r="B24" s="8" t="inlineStr">
        <is>
          <t>LEG-M-PT</t>
        </is>
      </c>
      <c r="C24" s="11" t="str">
        <f>IF(B24="","",IFERROR(INDEX(Produtos!$J$5:$J$304,MATCH(B24,Produtos!$A$5:$A$304,0)),"SKU não cadastrado"))</f>
        <v>Legging suplex M Preta</v>
      </c>
      <c r="D24" s="8" t="n">
        <v>2</v>
      </c>
      <c r="E24" s="8" t="inlineStr">
        <is>
          <t>Venda</t>
        </is>
      </c>
      <c r="F24" s="8" t="inlineStr">
        <is>
          <t>WhatsApp</t>
        </is>
      </c>
      <c r="G24" s="8" t="n"/>
    </row>
    <row r="25">
      <c r="A25" s="12" t="n">
        <v>45943</v>
      </c>
      <c r="B25" s="8" t="inlineStr">
        <is>
          <t>CAM-P-PT</t>
        </is>
      </c>
      <c r="C25" s="11" t="str">
        <f>IF(B25="","",IFERROR(INDEX(Produtos!$J$5:$J$304,MATCH(B25,Produtos!$A$5:$A$304,0)),"SKU não cadastrado"))</f>
        <v>Camiseta básica P Preta</v>
      </c>
      <c r="D25" s="8" t="n">
        <v>2</v>
      </c>
      <c r="E25" s="8" t="inlineStr">
        <is>
          <t>Venda</t>
        </is>
      </c>
      <c r="F25" s="8" t="inlineStr">
        <is>
          <t>WhatsApp</t>
        </is>
      </c>
      <c r="G25" s="8" t="n"/>
    </row>
    <row r="26">
      <c r="A26" s="12" t="n">
        <v>45944</v>
      </c>
      <c r="B26" s="8" t="inlineStr">
        <is>
          <t>CAM-M-PT</t>
        </is>
      </c>
      <c r="C26" s="11" t="str">
        <f>IF(B26="","",IFERROR(INDEX(Produtos!$J$5:$J$304,MATCH(B26,Produtos!$A$5:$A$304,0)),"SKU não cadastrado"))</f>
        <v>Camiseta básica M Preta</v>
      </c>
      <c r="D26" s="8" t="n">
        <v>2</v>
      </c>
      <c r="E26" s="8" t="inlineStr">
        <is>
          <t>Venda</t>
        </is>
      </c>
      <c r="F26" s="8" t="inlineStr">
        <is>
          <t>Balcão</t>
        </is>
      </c>
      <c r="G26" s="8" t="n"/>
    </row>
    <row r="27">
      <c r="A27" s="12" t="n">
        <v>45944</v>
      </c>
      <c r="B27" s="8" t="inlineStr">
        <is>
          <t>VES-G-EST</t>
        </is>
      </c>
      <c r="C27" s="11" t="str">
        <f>IF(B27="","",IFERROR(INDEX(Produtos!$J$5:$J$304,MATCH(B27,Produtos!$A$5:$A$304,0)),"SKU não cadastrado"))</f>
        <v>Vestido midi G Estampado</v>
      </c>
      <c r="D27" s="8" t="n">
        <v>1</v>
      </c>
      <c r="E27" s="8" t="inlineStr">
        <is>
          <t>Venda</t>
        </is>
      </c>
      <c r="F27" s="8" t="inlineStr">
        <is>
          <t>WhatsApp</t>
        </is>
      </c>
      <c r="G27" s="8" t="n"/>
    </row>
    <row r="28">
      <c r="A28" s="12" t="n">
        <v>45945</v>
      </c>
      <c r="B28" s="8" t="inlineStr">
        <is>
          <t>CAM-M-BR</t>
        </is>
      </c>
      <c r="C28" s="11" t="str">
        <f>IF(B28="","",IFERROR(INDEX(Produtos!$J$5:$J$304,MATCH(B28,Produtos!$A$5:$A$304,0)),"SKU não cadastrado"))</f>
        <v>Camiseta básica M Branca</v>
      </c>
      <c r="D28" s="8" t="n">
        <v>2</v>
      </c>
      <c r="E28" s="8" t="inlineStr">
        <is>
          <t>Venda</t>
        </is>
      </c>
      <c r="F28" s="8" t="inlineStr">
        <is>
          <t>WhatsApp</t>
        </is>
      </c>
      <c r="G28" s="8" t="n"/>
    </row>
    <row r="29">
      <c r="A29" s="12" t="n">
        <v>45946</v>
      </c>
      <c r="B29" s="8" t="inlineStr">
        <is>
          <t>LEG-M-PT</t>
        </is>
      </c>
      <c r="C29" s="11" t="str">
        <f>IF(B29="","",IFERROR(INDEX(Produtos!$J$5:$J$304,MATCH(B29,Produtos!$A$5:$A$304,0)),"SKU não cadastrado"))</f>
        <v>Legging suplex M Preta</v>
      </c>
      <c r="D29" s="8" t="n">
        <v>3</v>
      </c>
      <c r="E29" s="8" t="inlineStr">
        <is>
          <t>Venda</t>
        </is>
      </c>
      <c r="F29" s="8" t="inlineStr">
        <is>
          <t>WhatsApp</t>
        </is>
      </c>
      <c r="G29" s="8" t="n"/>
    </row>
    <row r="30">
      <c r="A30" s="12" t="n">
        <v>45946</v>
      </c>
      <c r="B30" s="8" t="inlineStr">
        <is>
          <t>CAM-G-BR</t>
        </is>
      </c>
      <c r="C30" s="11" t="str">
        <f>IF(B30="","",IFERROR(INDEX(Produtos!$J$5:$J$304,MATCH(B30,Produtos!$A$5:$A$304,0)),"SKU não cadastrado"))</f>
        <v>Camiseta básica G Branca</v>
      </c>
      <c r="D30" s="8" t="n">
        <v>2</v>
      </c>
      <c r="E30" s="8" t="inlineStr">
        <is>
          <t>Venda</t>
        </is>
      </c>
      <c r="F30" s="8" t="inlineStr">
        <is>
          <t>Balcão</t>
        </is>
      </c>
      <c r="G30" s="8" t="n"/>
    </row>
    <row r="31">
      <c r="A31" s="12" t="n">
        <v>45947</v>
      </c>
      <c r="B31" s="8" t="inlineStr">
        <is>
          <t>LEG-G-PT</t>
        </is>
      </c>
      <c r="C31" s="11" t="str">
        <f>IF(B31="","",IFERROR(INDEX(Produtos!$J$5:$J$304,MATCH(B31,Produtos!$A$5:$A$304,0)),"SKU não cadastrado"))</f>
        <v>Legging suplex G Preta</v>
      </c>
      <c r="D31" s="8" t="n">
        <v>1</v>
      </c>
      <c r="E31" s="8" t="inlineStr">
        <is>
          <t>Venda</t>
        </is>
      </c>
      <c r="F31" s="8" t="inlineStr">
        <is>
          <t>WhatsApp</t>
        </is>
      </c>
      <c r="G31" s="8" t="n"/>
    </row>
    <row r="32">
      <c r="A32" s="12" t="n">
        <v>45947</v>
      </c>
      <c r="B32" s="8" t="inlineStr">
        <is>
          <t>VES-M-EST</t>
        </is>
      </c>
      <c r="C32" s="11" t="str">
        <f>IF(B32="","",IFERROR(INDEX(Produtos!$J$5:$J$304,MATCH(B32,Produtos!$A$5:$A$304,0)),"SKU não cadastrado"))</f>
        <v>Vestido midi M Estampado</v>
      </c>
      <c r="D32" s="8" t="n">
        <v>1</v>
      </c>
      <c r="E32" s="8" t="inlineStr">
        <is>
          <t>Venda</t>
        </is>
      </c>
      <c r="F32" s="8" t="inlineStr">
        <is>
          <t>Instagram</t>
        </is>
      </c>
      <c r="G32" s="8" t="n"/>
    </row>
    <row r="33">
      <c r="A33" s="12" t="n">
        <v>45948</v>
      </c>
      <c r="B33" s="8" t="inlineStr">
        <is>
          <t>CAM-G-PT</t>
        </is>
      </c>
      <c r="C33" s="11" t="str">
        <f>IF(B33="","",IFERROR(INDEX(Produtos!$J$5:$J$304,MATCH(B33,Produtos!$A$5:$A$304,0)),"SKU não cadastrado"))</f>
        <v>Camiseta básica G Preta</v>
      </c>
      <c r="D33" s="8" t="n">
        <v>2</v>
      </c>
      <c r="E33" s="8" t="inlineStr">
        <is>
          <t>Venda</t>
        </is>
      </c>
      <c r="F33" s="8" t="inlineStr">
        <is>
          <t>WhatsApp</t>
        </is>
      </c>
      <c r="G33" s="8" t="n"/>
    </row>
    <row r="34">
      <c r="A34" s="12" t="n">
        <v>45948</v>
      </c>
      <c r="B34" s="8" t="inlineStr">
        <is>
          <t>LEG-P-PT</t>
        </is>
      </c>
      <c r="C34" s="11" t="str">
        <f>IF(B34="","",IFERROR(INDEX(Produtos!$J$5:$J$304,MATCH(B34,Produtos!$A$5:$A$304,0)),"SKU não cadastrado"))</f>
        <v>Legging suplex P Preta</v>
      </c>
      <c r="D34" s="8" t="n">
        <v>1</v>
      </c>
      <c r="E34" s="8" t="inlineStr">
        <is>
          <t>Venda</t>
        </is>
      </c>
      <c r="F34" s="8" t="inlineStr">
        <is>
          <t>Balcão</t>
        </is>
      </c>
      <c r="G34" s="8" t="n"/>
    </row>
    <row r="35">
      <c r="A35" s="12" t="n">
        <v>45948</v>
      </c>
      <c r="B35" s="8" t="inlineStr">
        <is>
          <t>LEG-G-PT</t>
        </is>
      </c>
      <c r="C35" s="11" t="str">
        <f>IF(B35="","",IFERROR(INDEX(Produtos!$J$5:$J$304,MATCH(B35,Produtos!$A$5:$A$304,0)),"SKU não cadastrado"))</f>
        <v>Legging suplex G Preta</v>
      </c>
      <c r="D35" s="8" t="n">
        <v>1</v>
      </c>
      <c r="E35" s="8" t="inlineStr">
        <is>
          <t>Perda ou avaria</t>
        </is>
      </c>
      <c r="F35" s="8" t="n"/>
      <c r="G35" s="8" t="inlineStr">
        <is>
          <t>Costura aberta, devolvida ao fornecedor</t>
        </is>
      </c>
    </row>
    <row r="36">
      <c r="A36" s="12" t="n">
        <v>45950</v>
      </c>
      <c r="B36" s="8" t="inlineStr">
        <is>
          <t>CAM-M-PT</t>
        </is>
      </c>
      <c r="C36" s="11" t="str">
        <f>IF(B36="","",IFERROR(INDEX(Produtos!$J$5:$J$304,MATCH(B36,Produtos!$A$5:$A$304,0)),"SKU não cadastrado"))</f>
        <v>Camiseta básica M Preta</v>
      </c>
      <c r="D36" s="8" t="n">
        <v>2</v>
      </c>
      <c r="E36" s="8" t="inlineStr">
        <is>
          <t>Venda</t>
        </is>
      </c>
      <c r="F36" s="8" t="inlineStr">
        <is>
          <t>WhatsApp</t>
        </is>
      </c>
      <c r="G36" s="8" t="n"/>
    </row>
    <row r="37">
      <c r="A37" s="12" t="n">
        <v>45950</v>
      </c>
      <c r="B37" s="8" t="inlineStr">
        <is>
          <t>CAM-P-BR</t>
        </is>
      </c>
      <c r="C37" s="11" t="str">
        <f>IF(B37="","",IFERROR(INDEX(Produtos!$J$5:$J$304,MATCH(B37,Produtos!$A$5:$A$304,0)),"SKU não cadastrado"))</f>
        <v>Camiseta básica P Branca</v>
      </c>
      <c r="D37" s="8" t="n">
        <v>1</v>
      </c>
      <c r="E37" s="8" t="inlineStr">
        <is>
          <t>Venda</t>
        </is>
      </c>
      <c r="F37" s="8" t="inlineStr">
        <is>
          <t>WhatsApp</t>
        </is>
      </c>
      <c r="G37" s="8" t="n"/>
    </row>
    <row r="38">
      <c r="A38" s="12" t="n">
        <v>45951</v>
      </c>
      <c r="B38" s="8" t="inlineStr">
        <is>
          <t>LEG-M-PT</t>
        </is>
      </c>
      <c r="C38" s="11" t="str">
        <f>IF(B38="","",IFERROR(INDEX(Produtos!$J$5:$J$304,MATCH(B38,Produtos!$A$5:$A$304,0)),"SKU não cadastrado"))</f>
        <v>Legging suplex M Preta</v>
      </c>
      <c r="D38" s="8" t="n">
        <v>2</v>
      </c>
      <c r="E38" s="8" t="inlineStr">
        <is>
          <t>Venda</t>
        </is>
      </c>
      <c r="F38" s="8" t="inlineStr">
        <is>
          <t>WhatsApp</t>
        </is>
      </c>
      <c r="G38" s="8" t="n"/>
    </row>
    <row r="39">
      <c r="A39" s="12" t="n">
        <v>45951</v>
      </c>
      <c r="B39" s="8" t="inlineStr">
        <is>
          <t>CAM-M-BR</t>
        </is>
      </c>
      <c r="C39" s="11" t="str">
        <f>IF(B39="","",IFERROR(INDEX(Produtos!$J$5:$J$304,MATCH(B39,Produtos!$A$5:$A$304,0)),"SKU não cadastrado"))</f>
        <v>Camiseta básica M Branca</v>
      </c>
      <c r="D39" s="8" t="n">
        <v>1</v>
      </c>
      <c r="E39" s="8" t="inlineStr">
        <is>
          <t>Venda</t>
        </is>
      </c>
      <c r="F39" s="8" t="inlineStr">
        <is>
          <t>Balcão</t>
        </is>
      </c>
      <c r="G39" s="8" t="n"/>
    </row>
    <row r="40">
      <c r="A40" s="12" t="n">
        <v>45952</v>
      </c>
      <c r="B40" s="8" t="inlineStr">
        <is>
          <t>CAM-P-PT</t>
        </is>
      </c>
      <c r="C40" s="11" t="str">
        <f>IF(B40="","",IFERROR(INDEX(Produtos!$J$5:$J$304,MATCH(B40,Produtos!$A$5:$A$304,0)),"SKU não cadastrado"))</f>
        <v>Camiseta básica P Preta</v>
      </c>
      <c r="D40" s="8" t="n">
        <v>1</v>
      </c>
      <c r="E40" s="8" t="inlineStr">
        <is>
          <t>Venda</t>
        </is>
      </c>
      <c r="F40" s="8" t="inlineStr">
        <is>
          <t>WhatsApp</t>
        </is>
      </c>
      <c r="G40" s="8" t="n"/>
    </row>
    <row r="41">
      <c r="A41" s="12" t="n">
        <v>45952</v>
      </c>
      <c r="B41" s="8" t="inlineStr">
        <is>
          <t>LEG-M-PT</t>
        </is>
      </c>
      <c r="C41" s="11" t="str">
        <f>IF(B41="","",IFERROR(INDEX(Produtos!$J$5:$J$304,MATCH(B41,Produtos!$A$5:$A$304,0)),"SKU não cadastrado"))</f>
        <v>Legging suplex M Preta</v>
      </c>
      <c r="D41" s="8" t="n">
        <v>1</v>
      </c>
      <c r="E41" s="8" t="inlineStr">
        <is>
          <t>Troca</t>
        </is>
      </c>
      <c r="F41" s="8" t="inlineStr">
        <is>
          <t>Troca da P pela M</t>
        </is>
      </c>
      <c r="G41" s="8" t="inlineStr">
        <is>
          <t>A P voltou: ver Entradas de 22/10</t>
        </is>
      </c>
    </row>
    <row r="42">
      <c r="A42" s="12" t="n">
        <v>45953</v>
      </c>
      <c r="B42" s="8" t="inlineStr">
        <is>
          <t>LEG-P-PT</t>
        </is>
      </c>
      <c r="C42" s="11" t="str">
        <f>IF(B42="","",IFERROR(INDEX(Produtos!$J$5:$J$304,MATCH(B42,Produtos!$A$5:$A$304,0)),"SKU não cadastrado"))</f>
        <v>Legging suplex P Preta</v>
      </c>
      <c r="D42" s="8" t="n">
        <v>1</v>
      </c>
      <c r="E42" s="8" t="inlineStr">
        <is>
          <t>Venda</t>
        </is>
      </c>
      <c r="F42" s="8" t="inlineStr">
        <is>
          <t>WhatsApp</t>
        </is>
      </c>
      <c r="G42" s="8" t="n"/>
    </row>
    <row r="43">
      <c r="A43" s="12" t="n">
        <v>45953</v>
      </c>
      <c r="B43" s="8" t="inlineStr">
        <is>
          <t>VES-M-EST</t>
        </is>
      </c>
      <c r="C43" s="11" t="str">
        <f>IF(B43="","",IFERROR(INDEX(Produtos!$J$5:$J$304,MATCH(B43,Produtos!$A$5:$A$304,0)),"SKU não cadastrado"))</f>
        <v>Vestido midi M Estampado</v>
      </c>
      <c r="D43" s="8" t="n">
        <v>1</v>
      </c>
      <c r="E43" s="8" t="inlineStr">
        <is>
          <t>Venda</t>
        </is>
      </c>
      <c r="F43" s="8" t="inlineStr">
        <is>
          <t>WhatsApp</t>
        </is>
      </c>
      <c r="G43" s="8" t="n"/>
    </row>
    <row r="44">
      <c r="A44" s="12" t="n">
        <v>45954</v>
      </c>
      <c r="B44" s="8" t="inlineStr">
        <is>
          <t>CAM-G-PT</t>
        </is>
      </c>
      <c r="C44" s="11" t="str">
        <f>IF(B44="","",IFERROR(INDEX(Produtos!$J$5:$J$304,MATCH(B44,Produtos!$A$5:$A$304,0)),"SKU não cadastrado"))</f>
        <v>Camiseta básica G Preta</v>
      </c>
      <c r="D44" s="8" t="n">
        <v>2</v>
      </c>
      <c r="E44" s="8" t="inlineStr">
        <is>
          <t>Venda</t>
        </is>
      </c>
      <c r="F44" s="8" t="inlineStr">
        <is>
          <t>Balcão</t>
        </is>
      </c>
      <c r="G44" s="8" t="n"/>
    </row>
    <row r="45">
      <c r="A45" s="12" t="n">
        <v>45954</v>
      </c>
      <c r="B45" s="8" t="inlineStr">
        <is>
          <t>CAM-M-PT</t>
        </is>
      </c>
      <c r="C45" s="11" t="str">
        <f>IF(B45="","",IFERROR(INDEX(Produtos!$J$5:$J$304,MATCH(B45,Produtos!$A$5:$A$304,0)),"SKU não cadastrado"))</f>
        <v>Camiseta básica M Preta</v>
      </c>
      <c r="D45" s="8" t="n">
        <v>2</v>
      </c>
      <c r="E45" s="8" t="inlineStr">
        <is>
          <t>Venda</t>
        </is>
      </c>
      <c r="F45" s="8" t="inlineStr">
        <is>
          <t>WhatsApp</t>
        </is>
      </c>
      <c r="G45" s="8" t="n"/>
    </row>
    <row r="46">
      <c r="A46" s="12" t="n">
        <v>45955</v>
      </c>
      <c r="B46" s="8" t="inlineStr">
        <is>
          <t>LEG-M-PT</t>
        </is>
      </c>
      <c r="C46" s="11" t="str">
        <f>IF(B46="","",IFERROR(INDEX(Produtos!$J$5:$J$304,MATCH(B46,Produtos!$A$5:$A$304,0)),"SKU não cadastrado"))</f>
        <v>Legging suplex M Preta</v>
      </c>
      <c r="D46" s="8" t="n">
        <v>2</v>
      </c>
      <c r="E46" s="8" t="inlineStr">
        <is>
          <t>Venda</t>
        </is>
      </c>
      <c r="F46" s="8" t="inlineStr">
        <is>
          <t>Instagram</t>
        </is>
      </c>
      <c r="G46" s="8" t="n"/>
    </row>
    <row r="47">
      <c r="A47" s="12" t="n">
        <v>45955</v>
      </c>
      <c r="B47" s="8" t="inlineStr">
        <is>
          <t>CAM-G-BR</t>
        </is>
      </c>
      <c r="C47" s="11" t="str">
        <f>IF(B47="","",IFERROR(INDEX(Produtos!$J$5:$J$304,MATCH(B47,Produtos!$A$5:$A$304,0)),"SKU não cadastrado"))</f>
        <v>Camiseta básica G Branca</v>
      </c>
      <c r="D47" s="8" t="n">
        <v>1</v>
      </c>
      <c r="E47" s="8" t="inlineStr">
        <is>
          <t>Venda</t>
        </is>
      </c>
      <c r="F47" s="8" t="inlineStr">
        <is>
          <t>WhatsApp</t>
        </is>
      </c>
      <c r="G47" s="8" t="n"/>
    </row>
    <row r="48">
      <c r="A48" s="12" t="n">
        <v>45957</v>
      </c>
      <c r="B48" s="8" t="inlineStr">
        <is>
          <t>LEG-G-PT</t>
        </is>
      </c>
      <c r="C48" s="11" t="str">
        <f>IF(B48="","",IFERROR(INDEX(Produtos!$J$5:$J$304,MATCH(B48,Produtos!$A$5:$A$304,0)),"SKU não cadastrado"))</f>
        <v>Legging suplex G Preta</v>
      </c>
      <c r="D48" s="8" t="n">
        <v>2</v>
      </c>
      <c r="E48" s="8" t="inlineStr">
        <is>
          <t>Venda</t>
        </is>
      </c>
      <c r="F48" s="8" t="inlineStr">
        <is>
          <t>WhatsApp</t>
        </is>
      </c>
      <c r="G48" s="8" t="n"/>
    </row>
    <row r="49">
      <c r="A49" s="12" t="n">
        <v>45957</v>
      </c>
      <c r="B49" s="8" t="inlineStr">
        <is>
          <t>CAM-M-BR</t>
        </is>
      </c>
      <c r="C49" s="11" t="str">
        <f>IF(B49="","",IFERROR(INDEX(Produtos!$J$5:$J$304,MATCH(B49,Produtos!$A$5:$A$304,0)),"SKU não cadastrado"))</f>
        <v>Camiseta básica M Branca</v>
      </c>
      <c r="D49" s="8" t="n">
        <v>2</v>
      </c>
      <c r="E49" s="8" t="inlineStr">
        <is>
          <t>Venda</t>
        </is>
      </c>
      <c r="F49" s="8" t="inlineStr">
        <is>
          <t>WhatsApp</t>
        </is>
      </c>
      <c r="G49" s="8" t="n"/>
    </row>
    <row r="50">
      <c r="A50" s="12" t="n">
        <v>45958</v>
      </c>
      <c r="B50" s="8" t="inlineStr">
        <is>
          <t>VES-P-EST</t>
        </is>
      </c>
      <c r="C50" s="11" t="str">
        <f>IF(B50="","",IFERROR(INDEX(Produtos!$J$5:$J$304,MATCH(B50,Produtos!$A$5:$A$304,0)),"SKU não cadastrado"))</f>
        <v>Vestido midi P Estampado</v>
      </c>
      <c r="D50" s="8" t="n">
        <v>1</v>
      </c>
      <c r="E50" s="8" t="inlineStr">
        <is>
          <t>Venda</t>
        </is>
      </c>
      <c r="F50" s="8" t="inlineStr">
        <is>
          <t>WhatsApp</t>
        </is>
      </c>
      <c r="G50" s="8" t="n"/>
    </row>
    <row r="51">
      <c r="A51" s="12" t="n">
        <v>45958</v>
      </c>
      <c r="B51" s="8" t="inlineStr">
        <is>
          <t>CAM-P-BR</t>
        </is>
      </c>
      <c r="C51" s="11" t="str">
        <f>IF(B51="","",IFERROR(INDEX(Produtos!$J$5:$J$304,MATCH(B51,Produtos!$A$5:$A$304,0)),"SKU não cadastrado"))</f>
        <v>Camiseta básica P Branca</v>
      </c>
      <c r="D51" s="8" t="n">
        <v>2</v>
      </c>
      <c r="E51" s="8" t="inlineStr">
        <is>
          <t>Venda</t>
        </is>
      </c>
      <c r="F51" s="8" t="inlineStr">
        <is>
          <t>Balcão</t>
        </is>
      </c>
      <c r="G51" s="8" t="n"/>
    </row>
    <row r="52">
      <c r="A52" s="12" t="n">
        <v>45959</v>
      </c>
      <c r="B52" s="8" t="inlineStr">
        <is>
          <t>LEG-M-PT</t>
        </is>
      </c>
      <c r="C52" s="11" t="str">
        <f>IF(B52="","",IFERROR(INDEX(Produtos!$J$5:$J$304,MATCH(B52,Produtos!$A$5:$A$304,0)),"SKU não cadastrado"))</f>
        <v>Legging suplex M Preta</v>
      </c>
      <c r="D52" s="8" t="n">
        <v>3</v>
      </c>
      <c r="E52" s="8" t="inlineStr">
        <is>
          <t>Venda</t>
        </is>
      </c>
      <c r="F52" s="8" t="inlineStr">
        <is>
          <t>WhatsApp</t>
        </is>
      </c>
      <c r="G52" s="8" t="n"/>
    </row>
    <row r="53">
      <c r="A53" s="12" t="n">
        <v>45959</v>
      </c>
      <c r="B53" s="8" t="inlineStr">
        <is>
          <t>CAM-P-PT</t>
        </is>
      </c>
      <c r="C53" s="11" t="str">
        <f>IF(B53="","",IFERROR(INDEX(Produtos!$J$5:$J$304,MATCH(B53,Produtos!$A$5:$A$304,0)),"SKU não cadastrado"))</f>
        <v>Camiseta básica P Preta</v>
      </c>
      <c r="D53" s="8" t="n">
        <v>2</v>
      </c>
      <c r="E53" s="8" t="inlineStr">
        <is>
          <t>Venda</t>
        </is>
      </c>
      <c r="F53" s="8" t="inlineStr">
        <is>
          <t>WhatsApp</t>
        </is>
      </c>
      <c r="G53" s="8" t="n"/>
    </row>
    <row r="54">
      <c r="A54" s="12" t="n">
        <v>45960</v>
      </c>
      <c r="B54" s="8" t="inlineStr">
        <is>
          <t>CAM-M-PT</t>
        </is>
      </c>
      <c r="C54" s="11" t="str">
        <f>IF(B54="","",IFERROR(INDEX(Produtos!$J$5:$J$304,MATCH(B54,Produtos!$A$5:$A$304,0)),"SKU não cadastrado"))</f>
        <v>Camiseta básica M Preta</v>
      </c>
      <c r="D54" s="8" t="n">
        <v>2</v>
      </c>
      <c r="E54" s="8" t="inlineStr">
        <is>
          <t>Venda</t>
        </is>
      </c>
      <c r="F54" s="8" t="inlineStr">
        <is>
          <t>Balcão</t>
        </is>
      </c>
      <c r="G54" s="8" t="n"/>
    </row>
    <row r="55">
      <c r="A55" s="12" t="n">
        <v>45960</v>
      </c>
      <c r="B55" s="8" t="inlineStr">
        <is>
          <t>LEG-P-PT</t>
        </is>
      </c>
      <c r="C55" s="11" t="str">
        <f>IF(B55="","",IFERROR(INDEX(Produtos!$J$5:$J$304,MATCH(B55,Produtos!$A$5:$A$304,0)),"SKU não cadastrado"))</f>
        <v>Legging suplex P Preta</v>
      </c>
      <c r="D55" s="8" t="n">
        <v>2</v>
      </c>
      <c r="E55" s="8" t="inlineStr">
        <is>
          <t>Venda</t>
        </is>
      </c>
      <c r="F55" s="8" t="inlineStr">
        <is>
          <t>WhatsApp</t>
        </is>
      </c>
      <c r="G55" s="8" t="n"/>
    </row>
    <row r="56">
      <c r="A56" s="12" t="n">
        <v>45960</v>
      </c>
      <c r="B56" s="8" t="inlineStr">
        <is>
          <t>VES-M-EST</t>
        </is>
      </c>
      <c r="C56" s="11" t="str">
        <f>IF(B56="","",IFERROR(INDEX(Produtos!$J$5:$J$304,MATCH(B56,Produtos!$A$5:$A$304,0)),"SKU não cadastrado"))</f>
        <v>Vestido midi M Estampado</v>
      </c>
      <c r="D56" s="8" t="n">
        <v>1</v>
      </c>
      <c r="E56" s="8" t="inlineStr">
        <is>
          <t>Venda</t>
        </is>
      </c>
      <c r="F56" s="8" t="inlineStr">
        <is>
          <t>WhatsApp</t>
        </is>
      </c>
      <c r="G56" s="8" t="n"/>
    </row>
    <row r="57">
      <c r="A57" s="12" t="n">
        <v>45961</v>
      </c>
      <c r="B57" s="8" t="inlineStr">
        <is>
          <t>CAM-M-BR</t>
        </is>
      </c>
      <c r="C57" s="11" t="str">
        <f>IF(B57="","",IFERROR(INDEX(Produtos!$J$5:$J$304,MATCH(B57,Produtos!$A$5:$A$304,0)),"SKU não cadastrado"))</f>
        <v>Camiseta básica M Branca</v>
      </c>
      <c r="D57" s="8" t="n">
        <v>1</v>
      </c>
      <c r="E57" s="8" t="inlineStr">
        <is>
          <t>Venda</t>
        </is>
      </c>
      <c r="F57" s="8" t="inlineStr">
        <is>
          <t>WhatsApp</t>
        </is>
      </c>
      <c r="G57" s="8" t="n"/>
    </row>
    <row r="58">
      <c r="A58" s="12" t="n">
        <v>45961</v>
      </c>
      <c r="B58" s="8" t="inlineStr">
        <is>
          <t>VES-G-EST</t>
        </is>
      </c>
      <c r="C58" s="11" t="str">
        <f>IF(B58="","",IFERROR(INDEX(Produtos!$J$5:$J$304,MATCH(B58,Produtos!$A$5:$A$304,0)),"SKU não cadastrado"))</f>
        <v>Vestido midi G Estampado</v>
      </c>
      <c r="D58" s="8" t="n">
        <v>1</v>
      </c>
      <c r="E58" s="8" t="inlineStr">
        <is>
          <t>Venda</t>
        </is>
      </c>
      <c r="F58" s="8" t="inlineStr">
        <is>
          <t>Balcão</t>
        </is>
      </c>
      <c r="G58" s="8" t="n"/>
    </row>
    <row r="59">
      <c r="A59" s="12" t="n">
        <v>45961</v>
      </c>
      <c r="B59" s="8" t="inlineStr">
        <is>
          <t>CAM-G-BR</t>
        </is>
      </c>
      <c r="C59" s="11" t="str">
        <f>IF(B59="","",IFERROR(INDEX(Produtos!$J$5:$J$304,MATCH(B59,Produtos!$A$5:$A$304,0)),"SKU não cadastrado"))</f>
        <v>Camiseta básica G Branca</v>
      </c>
      <c r="D59" s="8" t="n">
        <v>1</v>
      </c>
      <c r="E59" s="8" t="inlineStr">
        <is>
          <t>Venda</t>
        </is>
      </c>
      <c r="F59" s="8" t="inlineStr">
        <is>
          <t>Balcão</t>
        </is>
      </c>
      <c r="G59" s="8" t="n"/>
    </row>
    <row r="60">
      <c r="A60" s="12" t="n">
        <v>45961</v>
      </c>
      <c r="B60" s="8" t="inlineStr">
        <is>
          <t>CAM-G-BR</t>
        </is>
      </c>
      <c r="C60" s="11" t="str">
        <f>IF(B60="","",IFERROR(INDEX(Produtos!$J$5:$J$304,MATCH(B60,Produtos!$A$5:$A$304,0)),"SKU não cadastrado"))</f>
        <v>Camiseta básica G Branca</v>
      </c>
      <c r="D60" s="8" t="n">
        <v>1</v>
      </c>
      <c r="E60" s="8" t="inlineStr">
        <is>
          <t>Ajuste de inventário</t>
        </is>
      </c>
      <c r="F60" s="8" t="n"/>
      <c r="G60" s="8" t="inlineStr">
        <is>
          <t>Contagem de 31/10 achou 1 a menos</t>
        </is>
      </c>
    </row>
    <row r="61">
      <c r="A61" s="12" t="n"/>
      <c r="B61" s="8" t="n"/>
      <c r="C61" s="11" t="str">
        <f>IF(B61="","",IFERROR(INDEX(Produtos!$J$5:$J$304,MATCH(B61,Produtos!$A$5:$A$304,0)),"SKU não cadastrado"))</f>
        <v/>
      </c>
      <c r="D61" s="8" t="n"/>
      <c r="E61" s="8" t="n"/>
      <c r="F61" s="8" t="n"/>
      <c r="G61" s="8" t="n"/>
    </row>
    <row r="62">
      <c r="A62" s="12" t="n"/>
      <c r="B62" s="8" t="n"/>
      <c r="C62" s="11" t="str">
        <f>IF(B62="","",IFERROR(INDEX(Produtos!$J$5:$J$304,MATCH(B62,Produtos!$A$5:$A$304,0)),"SKU não cadastrado"))</f>
        <v/>
      </c>
      <c r="D62" s="8" t="n"/>
      <c r="E62" s="8" t="n"/>
      <c r="F62" s="8" t="n"/>
      <c r="G62" s="8" t="n"/>
    </row>
    <row r="63">
      <c r="A63" s="12" t="n"/>
      <c r="B63" s="8" t="n"/>
      <c r="C63" s="11" t="str">
        <f>IF(B63="","",IFERROR(INDEX(Produtos!$J$5:$J$304,MATCH(B63,Produtos!$A$5:$A$304,0)),"SKU não cadastrado"))</f>
        <v/>
      </c>
      <c r="D63" s="8" t="n"/>
      <c r="E63" s="8" t="n"/>
      <c r="F63" s="8" t="n"/>
      <c r="G63" s="8" t="n"/>
    </row>
    <row r="64">
      <c r="A64" s="12" t="n"/>
      <c r="B64" s="8" t="n"/>
      <c r="C64" s="11" t="str">
        <f>IF(B64="","",IFERROR(INDEX(Produtos!$J$5:$J$304,MATCH(B64,Produtos!$A$5:$A$304,0)),"SKU não cadastrado"))</f>
        <v/>
      </c>
      <c r="D64" s="8" t="n"/>
      <c r="E64" s="8" t="n"/>
      <c r="F64" s="8" t="n"/>
      <c r="G64" s="8" t="n"/>
    </row>
    <row r="65">
      <c r="A65" s="12" t="n"/>
      <c r="B65" s="8" t="n"/>
      <c r="C65" s="11" t="str">
        <f>IF(B65="","",IFERROR(INDEX(Produtos!$J$5:$J$304,MATCH(B65,Produtos!$A$5:$A$304,0)),"SKU não cadastrado"))</f>
        <v/>
      </c>
      <c r="D65" s="8" t="n"/>
      <c r="E65" s="8" t="n"/>
      <c r="F65" s="8" t="n"/>
      <c r="G65" s="8" t="n"/>
    </row>
    <row r="66">
      <c r="A66" s="12" t="n"/>
      <c r="B66" s="8" t="n"/>
      <c r="C66" s="11" t="str">
        <f>IF(B66="","",IFERROR(INDEX(Produtos!$J$5:$J$304,MATCH(B66,Produtos!$A$5:$A$304,0)),"SKU não cadastrado"))</f>
        <v/>
      </c>
      <c r="D66" s="8" t="n"/>
      <c r="E66" s="8" t="n"/>
      <c r="F66" s="8" t="n"/>
      <c r="G66" s="8" t="n"/>
    </row>
    <row r="67">
      <c r="A67" s="12" t="n"/>
      <c r="B67" s="8" t="n"/>
      <c r="C67" s="11" t="str">
        <f>IF(B67="","",IFERROR(INDEX(Produtos!$J$5:$J$304,MATCH(B67,Produtos!$A$5:$A$304,0)),"SKU não cadastrado"))</f>
        <v/>
      </c>
      <c r="D67" s="8" t="n"/>
      <c r="E67" s="8" t="n"/>
      <c r="F67" s="8" t="n"/>
      <c r="G67" s="8" t="n"/>
    </row>
    <row r="68">
      <c r="A68" s="12" t="n"/>
      <c r="B68" s="8" t="n"/>
      <c r="C68" s="11" t="str">
        <f>IF(B68="","",IFERROR(INDEX(Produtos!$J$5:$J$304,MATCH(B68,Produtos!$A$5:$A$304,0)),"SKU não cadastrado"))</f>
        <v/>
      </c>
      <c r="D68" s="8" t="n"/>
      <c r="E68" s="8" t="n"/>
      <c r="F68" s="8" t="n"/>
      <c r="G68" s="8" t="n"/>
    </row>
    <row r="69">
      <c r="A69" s="12" t="n"/>
      <c r="B69" s="8" t="n"/>
      <c r="C69" s="11" t="str">
        <f>IF(B69="","",IFERROR(INDEX(Produtos!$J$5:$J$304,MATCH(B69,Produtos!$A$5:$A$304,0)),"SKU não cadastrado"))</f>
        <v/>
      </c>
      <c r="D69" s="8" t="n"/>
      <c r="E69" s="8" t="n"/>
      <c r="F69" s="8" t="n"/>
      <c r="G69" s="8" t="n"/>
    </row>
    <row r="70">
      <c r="A70" s="12" t="n"/>
      <c r="B70" s="8" t="n"/>
      <c r="C70" s="11" t="str">
        <f>IF(B70="","",IFERROR(INDEX(Produtos!$J$5:$J$304,MATCH(B70,Produtos!$A$5:$A$304,0)),"SKU não cadastrado"))</f>
        <v/>
      </c>
      <c r="D70" s="8" t="n"/>
      <c r="E70" s="8" t="n"/>
      <c r="F70" s="8" t="n"/>
      <c r="G70" s="8" t="n"/>
    </row>
    <row r="71">
      <c r="A71" s="12" t="n"/>
      <c r="B71" s="8" t="n"/>
      <c r="C71" s="11" t="str">
        <f>IF(B71="","",IFERROR(INDEX(Produtos!$J$5:$J$304,MATCH(B71,Produtos!$A$5:$A$304,0)),"SKU não cadastrado"))</f>
        <v/>
      </c>
      <c r="D71" s="8" t="n"/>
      <c r="E71" s="8" t="n"/>
      <c r="F71" s="8" t="n"/>
      <c r="G71" s="8" t="n"/>
    </row>
    <row r="72">
      <c r="A72" s="12" t="n"/>
      <c r="B72" s="8" t="n"/>
      <c r="C72" s="11" t="str">
        <f>IF(B72="","",IFERROR(INDEX(Produtos!$J$5:$J$304,MATCH(B72,Produtos!$A$5:$A$304,0)),"SKU não cadastrado"))</f>
        <v/>
      </c>
      <c r="D72" s="8" t="n"/>
      <c r="E72" s="8" t="n"/>
      <c r="F72" s="8" t="n"/>
      <c r="G72" s="8" t="n"/>
    </row>
    <row r="73">
      <c r="A73" s="12" t="n"/>
      <c r="B73" s="8" t="n"/>
      <c r="C73" s="11" t="str">
        <f>IF(B73="","",IFERROR(INDEX(Produtos!$J$5:$J$304,MATCH(B73,Produtos!$A$5:$A$304,0)),"SKU não cadastrado"))</f>
        <v/>
      </c>
      <c r="D73" s="8" t="n"/>
      <c r="E73" s="8" t="n"/>
      <c r="F73" s="8" t="n"/>
      <c r="G73" s="8" t="n"/>
    </row>
    <row r="74">
      <c r="A74" s="12" t="n"/>
      <c r="B74" s="8" t="n"/>
      <c r="C74" s="11" t="str">
        <f>IF(B74="","",IFERROR(INDEX(Produtos!$J$5:$J$304,MATCH(B74,Produtos!$A$5:$A$304,0)),"SKU não cadastrado"))</f>
        <v/>
      </c>
      <c r="D74" s="8" t="n"/>
      <c r="E74" s="8" t="n"/>
      <c r="F74" s="8" t="n"/>
      <c r="G74" s="8" t="n"/>
    </row>
    <row r="75">
      <c r="A75" s="12" t="n"/>
      <c r="B75" s="8" t="n"/>
      <c r="C75" s="11" t="str">
        <f>IF(B75="","",IFERROR(INDEX(Produtos!$J$5:$J$304,MATCH(B75,Produtos!$A$5:$A$304,0)),"SKU não cadastrado"))</f>
        <v/>
      </c>
      <c r="D75" s="8" t="n"/>
      <c r="E75" s="8" t="n"/>
      <c r="F75" s="8" t="n"/>
      <c r="G75" s="8" t="n"/>
    </row>
    <row r="76">
      <c r="A76" s="12" t="n"/>
      <c r="B76" s="8" t="n"/>
      <c r="C76" s="11" t="str">
        <f>IF(B76="","",IFERROR(INDEX(Produtos!$J$5:$J$304,MATCH(B76,Produtos!$A$5:$A$304,0)),"SKU não cadastrado"))</f>
        <v/>
      </c>
      <c r="D76" s="8" t="n"/>
      <c r="E76" s="8" t="n"/>
      <c r="F76" s="8" t="n"/>
      <c r="G76" s="8" t="n"/>
    </row>
    <row r="77">
      <c r="A77" s="12" t="n"/>
      <c r="B77" s="8" t="n"/>
      <c r="C77" s="11" t="str">
        <f>IF(B77="","",IFERROR(INDEX(Produtos!$J$5:$J$304,MATCH(B77,Produtos!$A$5:$A$304,0)),"SKU não cadastrado"))</f>
        <v/>
      </c>
      <c r="D77" s="8" t="n"/>
      <c r="E77" s="8" t="n"/>
      <c r="F77" s="8" t="n"/>
      <c r="G77" s="8" t="n"/>
    </row>
    <row r="78">
      <c r="A78" s="12" t="n"/>
      <c r="B78" s="8" t="n"/>
      <c r="C78" s="11" t="str">
        <f>IF(B78="","",IFERROR(INDEX(Produtos!$J$5:$J$304,MATCH(B78,Produtos!$A$5:$A$304,0)),"SKU não cadastrado"))</f>
        <v/>
      </c>
      <c r="D78" s="8" t="n"/>
      <c r="E78" s="8" t="n"/>
      <c r="F78" s="8" t="n"/>
      <c r="G78" s="8" t="n"/>
    </row>
    <row r="79">
      <c r="A79" s="12" t="n"/>
      <c r="B79" s="8" t="n"/>
      <c r="C79" s="11" t="str">
        <f>IF(B79="","",IFERROR(INDEX(Produtos!$J$5:$J$304,MATCH(B79,Produtos!$A$5:$A$304,0)),"SKU não cadastrado"))</f>
        <v/>
      </c>
      <c r="D79" s="8" t="n"/>
      <c r="E79" s="8" t="n"/>
      <c r="F79" s="8" t="n"/>
      <c r="G79" s="8" t="n"/>
    </row>
    <row r="80">
      <c r="A80" s="12" t="n"/>
      <c r="B80" s="8" t="n"/>
      <c r="C80" s="11" t="str">
        <f>IF(B80="","",IFERROR(INDEX(Produtos!$J$5:$J$304,MATCH(B80,Produtos!$A$5:$A$304,0)),"SKU não cadastrado"))</f>
        <v/>
      </c>
      <c r="D80" s="8" t="n"/>
      <c r="E80" s="8" t="n"/>
      <c r="F80" s="8" t="n"/>
      <c r="G80" s="8" t="n"/>
    </row>
    <row r="81">
      <c r="A81" s="12" t="n"/>
      <c r="B81" s="8" t="n"/>
      <c r="C81" s="11" t="str">
        <f>IF(B81="","",IFERROR(INDEX(Produtos!$J$5:$J$304,MATCH(B81,Produtos!$A$5:$A$304,0)),"SKU não cadastrado"))</f>
        <v/>
      </c>
      <c r="D81" s="8" t="n"/>
      <c r="E81" s="8" t="n"/>
      <c r="F81" s="8" t="n"/>
      <c r="G81" s="8" t="n"/>
    </row>
    <row r="82">
      <c r="A82" s="12" t="n"/>
      <c r="B82" s="8" t="n"/>
      <c r="C82" s="11" t="str">
        <f>IF(B82="","",IFERROR(INDEX(Produtos!$J$5:$J$304,MATCH(B82,Produtos!$A$5:$A$304,0)),"SKU não cadastrado"))</f>
        <v/>
      </c>
      <c r="D82" s="8" t="n"/>
      <c r="E82" s="8" t="n"/>
      <c r="F82" s="8" t="n"/>
      <c r="G82" s="8" t="n"/>
    </row>
    <row r="83">
      <c r="A83" s="12" t="n"/>
      <c r="B83" s="8" t="n"/>
      <c r="C83" s="11" t="str">
        <f>IF(B83="","",IFERROR(INDEX(Produtos!$J$5:$J$304,MATCH(B83,Produtos!$A$5:$A$304,0)),"SKU não cadastrado"))</f>
        <v/>
      </c>
      <c r="D83" s="8" t="n"/>
      <c r="E83" s="8" t="n"/>
      <c r="F83" s="8" t="n"/>
      <c r="G83" s="8" t="n"/>
    </row>
    <row r="84">
      <c r="A84" s="12" t="n"/>
      <c r="B84" s="8" t="n"/>
      <c r="C84" s="11" t="str">
        <f>IF(B84="","",IFERROR(INDEX(Produtos!$J$5:$J$304,MATCH(B84,Produtos!$A$5:$A$304,0)),"SKU não cadastrado"))</f>
        <v/>
      </c>
      <c r="D84" s="8" t="n"/>
      <c r="E84" s="8" t="n"/>
      <c r="F84" s="8" t="n"/>
      <c r="G84" s="8" t="n"/>
    </row>
    <row r="85">
      <c r="A85" s="12" t="n"/>
      <c r="B85" s="8" t="n"/>
      <c r="C85" s="11" t="str">
        <f>IF(B85="","",IFERROR(INDEX(Produtos!$J$5:$J$304,MATCH(B85,Produtos!$A$5:$A$304,0)),"SKU não cadastrado"))</f>
        <v/>
      </c>
      <c r="D85" s="8" t="n"/>
      <c r="E85" s="8" t="n"/>
      <c r="F85" s="8" t="n"/>
      <c r="G85" s="8" t="n"/>
    </row>
    <row r="86">
      <c r="A86" s="12" t="n"/>
      <c r="B86" s="8" t="n"/>
      <c r="C86" s="11" t="str">
        <f>IF(B86="","",IFERROR(INDEX(Produtos!$J$5:$J$304,MATCH(B86,Produtos!$A$5:$A$304,0)),"SKU não cadastrado"))</f>
        <v/>
      </c>
      <c r="D86" s="8" t="n"/>
      <c r="E86" s="8" t="n"/>
      <c r="F86" s="8" t="n"/>
      <c r="G86" s="8" t="n"/>
    </row>
    <row r="87">
      <c r="A87" s="12" t="n"/>
      <c r="B87" s="8" t="n"/>
      <c r="C87" s="11" t="str">
        <f>IF(B87="","",IFERROR(INDEX(Produtos!$J$5:$J$304,MATCH(B87,Produtos!$A$5:$A$304,0)),"SKU não cadastrado"))</f>
        <v/>
      </c>
      <c r="D87" s="8" t="n"/>
      <c r="E87" s="8" t="n"/>
      <c r="F87" s="8" t="n"/>
      <c r="G87" s="8" t="n"/>
    </row>
    <row r="88">
      <c r="A88" s="12" t="n"/>
      <c r="B88" s="8" t="n"/>
      <c r="C88" s="11" t="str">
        <f>IF(B88="","",IFERROR(INDEX(Produtos!$J$5:$J$304,MATCH(B88,Produtos!$A$5:$A$304,0)),"SKU não cadastrado"))</f>
        <v/>
      </c>
      <c r="D88" s="8" t="n"/>
      <c r="E88" s="8" t="n"/>
      <c r="F88" s="8" t="n"/>
      <c r="G88" s="8" t="n"/>
    </row>
    <row r="89">
      <c r="A89" s="12" t="n"/>
      <c r="B89" s="8" t="n"/>
      <c r="C89" s="11" t="str">
        <f>IF(B89="","",IFERROR(INDEX(Produtos!$J$5:$J$304,MATCH(B89,Produtos!$A$5:$A$304,0)),"SKU não cadastrado"))</f>
        <v/>
      </c>
      <c r="D89" s="8" t="n"/>
      <c r="E89" s="8" t="n"/>
      <c r="F89" s="8" t="n"/>
      <c r="G89" s="8" t="n"/>
    </row>
    <row r="90">
      <c r="A90" s="12" t="n"/>
      <c r="B90" s="8" t="n"/>
      <c r="C90" s="11" t="str">
        <f>IF(B90="","",IFERROR(INDEX(Produtos!$J$5:$J$304,MATCH(B90,Produtos!$A$5:$A$304,0)),"SKU não cadastrado"))</f>
        <v/>
      </c>
      <c r="D90" s="8" t="n"/>
      <c r="E90" s="8" t="n"/>
      <c r="F90" s="8" t="n"/>
      <c r="G90" s="8" t="n"/>
    </row>
    <row r="91">
      <c r="A91" s="12" t="n"/>
      <c r="B91" s="8" t="n"/>
      <c r="C91" s="11" t="str">
        <f>IF(B91="","",IFERROR(INDEX(Produtos!$J$5:$J$304,MATCH(B91,Produtos!$A$5:$A$304,0)),"SKU não cadastrado"))</f>
        <v/>
      </c>
      <c r="D91" s="8" t="n"/>
      <c r="E91" s="8" t="n"/>
      <c r="F91" s="8" t="n"/>
      <c r="G91" s="8" t="n"/>
    </row>
    <row r="92">
      <c r="A92" s="12" t="n"/>
      <c r="B92" s="8" t="n"/>
      <c r="C92" s="11" t="str">
        <f>IF(B92="","",IFERROR(INDEX(Produtos!$J$5:$J$304,MATCH(B92,Produtos!$A$5:$A$304,0)),"SKU não cadastrado"))</f>
        <v/>
      </c>
      <c r="D92" s="8" t="n"/>
      <c r="E92" s="8" t="n"/>
      <c r="F92" s="8" t="n"/>
      <c r="G92" s="8" t="n"/>
    </row>
    <row r="93">
      <c r="A93" s="12" t="n"/>
      <c r="B93" s="8" t="n"/>
      <c r="C93" s="11" t="str">
        <f>IF(B93="","",IFERROR(INDEX(Produtos!$J$5:$J$304,MATCH(B93,Produtos!$A$5:$A$304,0)),"SKU não cadastrado"))</f>
        <v/>
      </c>
      <c r="D93" s="8" t="n"/>
      <c r="E93" s="8" t="n"/>
      <c r="F93" s="8" t="n"/>
      <c r="G93" s="8" t="n"/>
    </row>
    <row r="94">
      <c r="A94" s="12" t="n"/>
      <c r="B94" s="8" t="n"/>
      <c r="C94" s="11" t="str">
        <f>IF(B94="","",IFERROR(INDEX(Produtos!$J$5:$J$304,MATCH(B94,Produtos!$A$5:$A$304,0)),"SKU não cadastrado"))</f>
        <v/>
      </c>
      <c r="D94" s="8" t="n"/>
      <c r="E94" s="8" t="n"/>
      <c r="F94" s="8" t="n"/>
      <c r="G94" s="8" t="n"/>
    </row>
    <row r="95">
      <c r="A95" s="12" t="n"/>
      <c r="B95" s="8" t="n"/>
      <c r="C95" s="11" t="str">
        <f>IF(B95="","",IFERROR(INDEX(Produtos!$J$5:$J$304,MATCH(B95,Produtos!$A$5:$A$304,0)),"SKU não cadastrado"))</f>
        <v/>
      </c>
      <c r="D95" s="8" t="n"/>
      <c r="E95" s="8" t="n"/>
      <c r="F95" s="8" t="n"/>
      <c r="G95" s="8" t="n"/>
    </row>
    <row r="96">
      <c r="A96" s="12" t="n"/>
      <c r="B96" s="8" t="n"/>
      <c r="C96" s="11" t="str">
        <f>IF(B96="","",IFERROR(INDEX(Produtos!$J$5:$J$304,MATCH(B96,Produtos!$A$5:$A$304,0)),"SKU não cadastrado"))</f>
        <v/>
      </c>
      <c r="D96" s="8" t="n"/>
      <c r="E96" s="8" t="n"/>
      <c r="F96" s="8" t="n"/>
      <c r="G96" s="8" t="n"/>
    </row>
    <row r="97">
      <c r="A97" s="12" t="n"/>
      <c r="B97" s="8" t="n"/>
      <c r="C97" s="11" t="str">
        <f>IF(B97="","",IFERROR(INDEX(Produtos!$J$5:$J$304,MATCH(B97,Produtos!$A$5:$A$304,0)),"SKU não cadastrado"))</f>
        <v/>
      </c>
      <c r="D97" s="8" t="n"/>
      <c r="E97" s="8" t="n"/>
      <c r="F97" s="8" t="n"/>
      <c r="G97" s="8" t="n"/>
    </row>
    <row r="98">
      <c r="A98" s="12" t="n"/>
      <c r="B98" s="8" t="n"/>
      <c r="C98" s="11" t="str">
        <f>IF(B98="","",IFERROR(INDEX(Produtos!$J$5:$J$304,MATCH(B98,Produtos!$A$5:$A$304,0)),"SKU não cadastrado"))</f>
        <v/>
      </c>
      <c r="D98" s="8" t="n"/>
      <c r="E98" s="8" t="n"/>
      <c r="F98" s="8" t="n"/>
      <c r="G98" s="8" t="n"/>
    </row>
    <row r="99">
      <c r="A99" s="12" t="n"/>
      <c r="B99" s="8" t="n"/>
      <c r="C99" s="11" t="str">
        <f>IF(B99="","",IFERROR(INDEX(Produtos!$J$5:$J$304,MATCH(B99,Produtos!$A$5:$A$304,0)),"SKU não cadastrado"))</f>
        <v/>
      </c>
      <c r="D99" s="8" t="n"/>
      <c r="E99" s="8" t="n"/>
      <c r="F99" s="8" t="n"/>
      <c r="G99" s="8" t="n"/>
    </row>
    <row r="100">
      <c r="A100" s="12" t="n"/>
      <c r="B100" s="8" t="n"/>
      <c r="C100" s="11" t="str">
        <f>IF(B100="","",IFERROR(INDEX(Produtos!$J$5:$J$304,MATCH(B100,Produtos!$A$5:$A$304,0)),"SKU não cadastrado"))</f>
        <v/>
      </c>
      <c r="D100" s="8" t="n"/>
      <c r="E100" s="8" t="n"/>
      <c r="F100" s="8" t="n"/>
      <c r="G100" s="8" t="n"/>
    </row>
    <row r="101">
      <c r="A101" s="12" t="n"/>
      <c r="B101" s="8" t="n"/>
      <c r="C101" s="11" t="str">
        <f>IF(B101="","",IFERROR(INDEX(Produtos!$J$5:$J$304,MATCH(B101,Produtos!$A$5:$A$304,0)),"SKU não cadastrado"))</f>
        <v/>
      </c>
      <c r="D101" s="8" t="n"/>
      <c r="E101" s="8" t="n"/>
      <c r="F101" s="8" t="n"/>
      <c r="G101" s="8" t="n"/>
    </row>
    <row r="102">
      <c r="A102" s="12" t="n"/>
      <c r="B102" s="8" t="n"/>
      <c r="C102" s="11" t="str">
        <f>IF(B102="","",IFERROR(INDEX(Produtos!$J$5:$J$304,MATCH(B102,Produtos!$A$5:$A$304,0)),"SKU não cadastrado"))</f>
        <v/>
      </c>
      <c r="D102" s="8" t="n"/>
      <c r="E102" s="8" t="n"/>
      <c r="F102" s="8" t="n"/>
      <c r="G102" s="8" t="n"/>
    </row>
    <row r="103">
      <c r="A103" s="12" t="n"/>
      <c r="B103" s="8" t="n"/>
      <c r="C103" s="11" t="str">
        <f>IF(B103="","",IFERROR(INDEX(Produtos!$J$5:$J$304,MATCH(B103,Produtos!$A$5:$A$304,0)),"SKU não cadastrado"))</f>
        <v/>
      </c>
      <c r="D103" s="8" t="n"/>
      <c r="E103" s="8" t="n"/>
      <c r="F103" s="8" t="n"/>
      <c r="G103" s="8" t="n"/>
    </row>
    <row r="104">
      <c r="A104" s="12" t="n"/>
      <c r="B104" s="8" t="n"/>
      <c r="C104" s="11" t="str">
        <f>IF(B104="","",IFERROR(INDEX(Produtos!$J$5:$J$304,MATCH(B104,Produtos!$A$5:$A$304,0)),"SKU não cadastrado"))</f>
        <v/>
      </c>
      <c r="D104" s="8" t="n"/>
      <c r="E104" s="8" t="n"/>
      <c r="F104" s="8" t="n"/>
      <c r="G104" s="8" t="n"/>
    </row>
    <row r="105">
      <c r="A105" s="12" t="n"/>
      <c r="B105" s="8" t="n"/>
      <c r="C105" s="11" t="str">
        <f>IF(B105="","",IFERROR(INDEX(Produtos!$J$5:$J$304,MATCH(B105,Produtos!$A$5:$A$304,0)),"SKU não cadastrado"))</f>
        <v/>
      </c>
      <c r="D105" s="8" t="n"/>
      <c r="E105" s="8" t="n"/>
      <c r="F105" s="8" t="n"/>
      <c r="G105" s="8" t="n"/>
    </row>
    <row r="106">
      <c r="A106" s="12" t="n"/>
      <c r="B106" s="8" t="n"/>
      <c r="C106" s="11" t="str">
        <f>IF(B106="","",IFERROR(INDEX(Produtos!$J$5:$J$304,MATCH(B106,Produtos!$A$5:$A$304,0)),"SKU não cadastrado"))</f>
        <v/>
      </c>
      <c r="D106" s="8" t="n"/>
      <c r="E106" s="8" t="n"/>
      <c r="F106" s="8" t="n"/>
      <c r="G106" s="8" t="n"/>
    </row>
    <row r="107">
      <c r="A107" s="12" t="n"/>
      <c r="B107" s="8" t="n"/>
      <c r="C107" s="11" t="str">
        <f>IF(B107="","",IFERROR(INDEX(Produtos!$J$5:$J$304,MATCH(B107,Produtos!$A$5:$A$304,0)),"SKU não cadastrado"))</f>
        <v/>
      </c>
      <c r="D107" s="8" t="n"/>
      <c r="E107" s="8" t="n"/>
      <c r="F107" s="8" t="n"/>
      <c r="G107" s="8" t="n"/>
    </row>
    <row r="108">
      <c r="A108" s="12" t="n"/>
      <c r="B108" s="8" t="n"/>
      <c r="C108" s="11" t="str">
        <f>IF(B108="","",IFERROR(INDEX(Produtos!$J$5:$J$304,MATCH(B108,Produtos!$A$5:$A$304,0)),"SKU não cadastrado"))</f>
        <v/>
      </c>
      <c r="D108" s="8" t="n"/>
      <c r="E108" s="8" t="n"/>
      <c r="F108" s="8" t="n"/>
      <c r="G108" s="8" t="n"/>
    </row>
    <row r="109">
      <c r="A109" s="12" t="n"/>
      <c r="B109" s="8" t="n"/>
      <c r="C109" s="11" t="str">
        <f>IF(B109="","",IFERROR(INDEX(Produtos!$J$5:$J$304,MATCH(B109,Produtos!$A$5:$A$304,0)),"SKU não cadastrado"))</f>
        <v/>
      </c>
      <c r="D109" s="8" t="n"/>
      <c r="E109" s="8" t="n"/>
      <c r="F109" s="8" t="n"/>
      <c r="G109" s="8" t="n"/>
    </row>
    <row r="110">
      <c r="A110" s="12" t="n"/>
      <c r="B110" s="8" t="n"/>
      <c r="C110" s="11" t="str">
        <f>IF(B110="","",IFERROR(INDEX(Produtos!$J$5:$J$304,MATCH(B110,Produtos!$A$5:$A$304,0)),"SKU não cadastrado"))</f>
        <v/>
      </c>
      <c r="D110" s="8" t="n"/>
      <c r="E110" s="8" t="n"/>
      <c r="F110" s="8" t="n"/>
      <c r="G110" s="8" t="n"/>
    </row>
    <row r="111">
      <c r="A111" s="12" t="n"/>
      <c r="B111" s="8" t="n"/>
      <c r="C111" s="11" t="str">
        <f>IF(B111="","",IFERROR(INDEX(Produtos!$J$5:$J$304,MATCH(B111,Produtos!$A$5:$A$304,0)),"SKU não cadastrado"))</f>
        <v/>
      </c>
      <c r="D111" s="8" t="n"/>
      <c r="E111" s="8" t="n"/>
      <c r="F111" s="8" t="n"/>
      <c r="G111" s="8" t="n"/>
    </row>
    <row r="112">
      <c r="A112" s="12" t="n"/>
      <c r="B112" s="8" t="n"/>
      <c r="C112" s="11" t="str">
        <f>IF(B112="","",IFERROR(INDEX(Produtos!$J$5:$J$304,MATCH(B112,Produtos!$A$5:$A$304,0)),"SKU não cadastrado"))</f>
        <v/>
      </c>
      <c r="D112" s="8" t="n"/>
      <c r="E112" s="8" t="n"/>
      <c r="F112" s="8" t="n"/>
      <c r="G112" s="8" t="n"/>
    </row>
    <row r="113">
      <c r="A113" s="12" t="n"/>
      <c r="B113" s="8" t="n"/>
      <c r="C113" s="11" t="str">
        <f>IF(B113="","",IFERROR(INDEX(Produtos!$J$5:$J$304,MATCH(B113,Produtos!$A$5:$A$304,0)),"SKU não cadastrado"))</f>
        <v/>
      </c>
      <c r="D113" s="8" t="n"/>
      <c r="E113" s="8" t="n"/>
      <c r="F113" s="8" t="n"/>
      <c r="G113" s="8" t="n"/>
    </row>
    <row r="114">
      <c r="A114" s="12" t="n"/>
      <c r="B114" s="8" t="n"/>
      <c r="C114" s="11" t="str">
        <f>IF(B114="","",IFERROR(INDEX(Produtos!$J$5:$J$304,MATCH(B114,Produtos!$A$5:$A$304,0)),"SKU não cadastrado"))</f>
        <v/>
      </c>
      <c r="D114" s="8" t="n"/>
      <c r="E114" s="8" t="n"/>
      <c r="F114" s="8" t="n"/>
      <c r="G114" s="8" t="n"/>
    </row>
    <row r="115">
      <c r="A115" s="12" t="n"/>
      <c r="B115" s="8" t="n"/>
      <c r="C115" s="11" t="str">
        <f>IF(B115="","",IFERROR(INDEX(Produtos!$J$5:$J$304,MATCH(B115,Produtos!$A$5:$A$304,0)),"SKU não cadastrado"))</f>
        <v/>
      </c>
      <c r="D115" s="8" t="n"/>
      <c r="E115" s="8" t="n"/>
      <c r="F115" s="8" t="n"/>
      <c r="G115" s="8" t="n"/>
    </row>
    <row r="116">
      <c r="A116" s="12" t="n"/>
      <c r="B116" s="8" t="n"/>
      <c r="C116" s="11" t="str">
        <f>IF(B116="","",IFERROR(INDEX(Produtos!$J$5:$J$304,MATCH(B116,Produtos!$A$5:$A$304,0)),"SKU não cadastrado"))</f>
        <v/>
      </c>
      <c r="D116" s="8" t="n"/>
      <c r="E116" s="8" t="n"/>
      <c r="F116" s="8" t="n"/>
      <c r="G116" s="8" t="n"/>
    </row>
    <row r="117">
      <c r="A117" s="12" t="n"/>
      <c r="B117" s="8" t="n"/>
      <c r="C117" s="11" t="str">
        <f>IF(B117="","",IFERROR(INDEX(Produtos!$J$5:$J$304,MATCH(B117,Produtos!$A$5:$A$304,0)),"SKU não cadastrado"))</f>
        <v/>
      </c>
      <c r="D117" s="8" t="n"/>
      <c r="E117" s="8" t="n"/>
      <c r="F117" s="8" t="n"/>
      <c r="G117" s="8" t="n"/>
    </row>
    <row r="118">
      <c r="A118" s="12" t="n"/>
      <c r="B118" s="8" t="n"/>
      <c r="C118" s="11" t="str">
        <f>IF(B118="","",IFERROR(INDEX(Produtos!$J$5:$J$304,MATCH(B118,Produtos!$A$5:$A$304,0)),"SKU não cadastrado"))</f>
        <v/>
      </c>
      <c r="D118" s="8" t="n"/>
      <c r="E118" s="8" t="n"/>
      <c r="F118" s="8" t="n"/>
      <c r="G118" s="8" t="n"/>
    </row>
    <row r="119">
      <c r="A119" s="12" t="n"/>
      <c r="B119" s="8" t="n"/>
      <c r="C119" s="11" t="str">
        <f>IF(B119="","",IFERROR(INDEX(Produtos!$J$5:$J$304,MATCH(B119,Produtos!$A$5:$A$304,0)),"SKU não cadastrado"))</f>
        <v/>
      </c>
      <c r="D119" s="8" t="n"/>
      <c r="E119" s="8" t="n"/>
      <c r="F119" s="8" t="n"/>
      <c r="G119" s="8" t="n"/>
    </row>
    <row r="120">
      <c r="A120" s="12" t="n"/>
      <c r="B120" s="8" t="n"/>
      <c r="C120" s="11" t="str">
        <f>IF(B120="","",IFERROR(INDEX(Produtos!$J$5:$J$304,MATCH(B120,Produtos!$A$5:$A$304,0)),"SKU não cadastrado"))</f>
        <v/>
      </c>
      <c r="D120" s="8" t="n"/>
      <c r="E120" s="8" t="n"/>
      <c r="F120" s="8" t="n"/>
      <c r="G120" s="8" t="n"/>
    </row>
    <row r="121">
      <c r="A121" s="12" t="n"/>
      <c r="B121" s="8" t="n"/>
      <c r="C121" s="11" t="str">
        <f>IF(B121="","",IFERROR(INDEX(Produtos!$J$5:$J$304,MATCH(B121,Produtos!$A$5:$A$304,0)),"SKU não cadastrado"))</f>
        <v/>
      </c>
      <c r="D121" s="8" t="n"/>
      <c r="E121" s="8" t="n"/>
      <c r="F121" s="8" t="n"/>
      <c r="G121" s="8" t="n"/>
    </row>
    <row r="122">
      <c r="A122" s="12" t="n"/>
      <c r="B122" s="8" t="n"/>
      <c r="C122" s="11" t="str">
        <f>IF(B122="","",IFERROR(INDEX(Produtos!$J$5:$J$304,MATCH(B122,Produtos!$A$5:$A$304,0)),"SKU não cadastrado"))</f>
        <v/>
      </c>
      <c r="D122" s="8" t="n"/>
      <c r="E122" s="8" t="n"/>
      <c r="F122" s="8" t="n"/>
      <c r="G122" s="8" t="n"/>
    </row>
    <row r="123">
      <c r="A123" s="12" t="n"/>
      <c r="B123" s="8" t="n"/>
      <c r="C123" s="11" t="str">
        <f>IF(B123="","",IFERROR(INDEX(Produtos!$J$5:$J$304,MATCH(B123,Produtos!$A$5:$A$304,0)),"SKU não cadastrado"))</f>
        <v/>
      </c>
      <c r="D123" s="8" t="n"/>
      <c r="E123" s="8" t="n"/>
      <c r="F123" s="8" t="n"/>
      <c r="G123" s="8" t="n"/>
    </row>
    <row r="124">
      <c r="A124" s="12" t="n"/>
      <c r="B124" s="8" t="n"/>
      <c r="C124" s="11" t="str">
        <f>IF(B124="","",IFERROR(INDEX(Produtos!$J$5:$J$304,MATCH(B124,Produtos!$A$5:$A$304,0)),"SKU não cadastrado"))</f>
        <v/>
      </c>
      <c r="D124" s="8" t="n"/>
      <c r="E124" s="8" t="n"/>
      <c r="F124" s="8" t="n"/>
      <c r="G124" s="8" t="n"/>
    </row>
    <row r="125">
      <c r="A125" s="12" t="n"/>
      <c r="B125" s="8" t="n"/>
      <c r="C125" s="11" t="str">
        <f>IF(B125="","",IFERROR(INDEX(Produtos!$J$5:$J$304,MATCH(B125,Produtos!$A$5:$A$304,0)),"SKU não cadastrado"))</f>
        <v/>
      </c>
      <c r="D125" s="8" t="n"/>
      <c r="E125" s="8" t="n"/>
      <c r="F125" s="8" t="n"/>
      <c r="G125" s="8" t="n"/>
    </row>
    <row r="126">
      <c r="A126" s="12" t="n"/>
      <c r="B126" s="8" t="n"/>
      <c r="C126" s="11" t="str">
        <f>IF(B126="","",IFERROR(INDEX(Produtos!$J$5:$J$304,MATCH(B126,Produtos!$A$5:$A$304,0)),"SKU não cadastrado"))</f>
        <v/>
      </c>
      <c r="D126" s="8" t="n"/>
      <c r="E126" s="8" t="n"/>
      <c r="F126" s="8" t="n"/>
      <c r="G126" s="8" t="n"/>
    </row>
    <row r="127">
      <c r="A127" s="12" t="n"/>
      <c r="B127" s="8" t="n"/>
      <c r="C127" s="11" t="str">
        <f>IF(B127="","",IFERROR(INDEX(Produtos!$J$5:$J$304,MATCH(B127,Produtos!$A$5:$A$304,0)),"SKU não cadastrado"))</f>
        <v/>
      </c>
      <c r="D127" s="8" t="n"/>
      <c r="E127" s="8" t="n"/>
      <c r="F127" s="8" t="n"/>
      <c r="G127" s="8" t="n"/>
    </row>
    <row r="128">
      <c r="A128" s="12" t="n"/>
      <c r="B128" s="8" t="n"/>
      <c r="C128" s="11" t="str">
        <f>IF(B128="","",IFERROR(INDEX(Produtos!$J$5:$J$304,MATCH(B128,Produtos!$A$5:$A$304,0)),"SKU não cadastrado"))</f>
        <v/>
      </c>
      <c r="D128" s="8" t="n"/>
      <c r="E128" s="8" t="n"/>
      <c r="F128" s="8" t="n"/>
      <c r="G128" s="8" t="n"/>
    </row>
    <row r="129">
      <c r="A129" s="12" t="n"/>
      <c r="B129" s="8" t="n"/>
      <c r="C129" s="11" t="str">
        <f>IF(B129="","",IFERROR(INDEX(Produtos!$J$5:$J$304,MATCH(B129,Produtos!$A$5:$A$304,0)),"SKU não cadastrado"))</f>
        <v/>
      </c>
      <c r="D129" s="8" t="n"/>
      <c r="E129" s="8" t="n"/>
      <c r="F129" s="8" t="n"/>
      <c r="G129" s="8" t="n"/>
    </row>
    <row r="130">
      <c r="A130" s="12" t="n"/>
      <c r="B130" s="8" t="n"/>
      <c r="C130" s="11" t="str">
        <f>IF(B130="","",IFERROR(INDEX(Produtos!$J$5:$J$304,MATCH(B130,Produtos!$A$5:$A$304,0)),"SKU não cadastrado"))</f>
        <v/>
      </c>
      <c r="D130" s="8" t="n"/>
      <c r="E130" s="8" t="n"/>
      <c r="F130" s="8" t="n"/>
      <c r="G130" s="8" t="n"/>
    </row>
    <row r="131">
      <c r="A131" s="12" t="n"/>
      <c r="B131" s="8" t="n"/>
      <c r="C131" s="11" t="str">
        <f>IF(B131="","",IFERROR(INDEX(Produtos!$J$5:$J$304,MATCH(B131,Produtos!$A$5:$A$304,0)),"SKU não cadastrado"))</f>
        <v/>
      </c>
      <c r="D131" s="8" t="n"/>
      <c r="E131" s="8" t="n"/>
      <c r="F131" s="8" t="n"/>
      <c r="G131" s="8" t="n"/>
    </row>
    <row r="132">
      <c r="A132" s="12" t="n"/>
      <c r="B132" s="8" t="n"/>
      <c r="C132" s="11" t="str">
        <f>IF(B132="","",IFERROR(INDEX(Produtos!$J$5:$J$304,MATCH(B132,Produtos!$A$5:$A$304,0)),"SKU não cadastrado"))</f>
        <v/>
      </c>
      <c r="D132" s="8" t="n"/>
      <c r="E132" s="8" t="n"/>
      <c r="F132" s="8" t="n"/>
      <c r="G132" s="8" t="n"/>
    </row>
    <row r="133">
      <c r="A133" s="12" t="n"/>
      <c r="B133" s="8" t="n"/>
      <c r="C133" s="11" t="str">
        <f>IF(B133="","",IFERROR(INDEX(Produtos!$J$5:$J$304,MATCH(B133,Produtos!$A$5:$A$304,0)),"SKU não cadastrado"))</f>
        <v/>
      </c>
      <c r="D133" s="8" t="n"/>
      <c r="E133" s="8" t="n"/>
      <c r="F133" s="8" t="n"/>
      <c r="G133" s="8" t="n"/>
    </row>
    <row r="134">
      <c r="A134" s="12" t="n"/>
      <c r="B134" s="8" t="n"/>
      <c r="C134" s="11" t="str">
        <f>IF(B134="","",IFERROR(INDEX(Produtos!$J$5:$J$304,MATCH(B134,Produtos!$A$5:$A$304,0)),"SKU não cadastrado"))</f>
        <v/>
      </c>
      <c r="D134" s="8" t="n"/>
      <c r="E134" s="8" t="n"/>
      <c r="F134" s="8" t="n"/>
      <c r="G134" s="8" t="n"/>
    </row>
    <row r="135">
      <c r="A135" s="12" t="n"/>
      <c r="B135" s="8" t="n"/>
      <c r="C135" s="11" t="str">
        <f>IF(B135="","",IFERROR(INDEX(Produtos!$J$5:$J$304,MATCH(B135,Produtos!$A$5:$A$304,0)),"SKU não cadastrado"))</f>
        <v/>
      </c>
      <c r="D135" s="8" t="n"/>
      <c r="E135" s="8" t="n"/>
      <c r="F135" s="8" t="n"/>
      <c r="G135" s="8" t="n"/>
    </row>
    <row r="136">
      <c r="A136" s="12" t="n"/>
      <c r="B136" s="8" t="n"/>
      <c r="C136" s="11" t="str">
        <f>IF(B136="","",IFERROR(INDEX(Produtos!$J$5:$J$304,MATCH(B136,Produtos!$A$5:$A$304,0)),"SKU não cadastrado"))</f>
        <v/>
      </c>
      <c r="D136" s="8" t="n"/>
      <c r="E136" s="8" t="n"/>
      <c r="F136" s="8" t="n"/>
      <c r="G136" s="8" t="n"/>
    </row>
    <row r="137">
      <c r="A137" s="12" t="n"/>
      <c r="B137" s="8" t="n"/>
      <c r="C137" s="11" t="str">
        <f>IF(B137="","",IFERROR(INDEX(Produtos!$J$5:$J$304,MATCH(B137,Produtos!$A$5:$A$304,0)),"SKU não cadastrado"))</f>
        <v/>
      </c>
      <c r="D137" s="8" t="n"/>
      <c r="E137" s="8" t="n"/>
      <c r="F137" s="8" t="n"/>
      <c r="G137" s="8" t="n"/>
    </row>
    <row r="138">
      <c r="A138" s="12" t="n"/>
      <c r="B138" s="8" t="n"/>
      <c r="C138" s="11" t="str">
        <f>IF(B138="","",IFERROR(INDEX(Produtos!$J$5:$J$304,MATCH(B138,Produtos!$A$5:$A$304,0)),"SKU não cadastrado"))</f>
        <v/>
      </c>
      <c r="D138" s="8" t="n"/>
      <c r="E138" s="8" t="n"/>
      <c r="F138" s="8" t="n"/>
      <c r="G138" s="8" t="n"/>
    </row>
    <row r="139">
      <c r="A139" s="12" t="n"/>
      <c r="B139" s="8" t="n"/>
      <c r="C139" s="11" t="str">
        <f>IF(B139="","",IFERROR(INDEX(Produtos!$J$5:$J$304,MATCH(B139,Produtos!$A$5:$A$304,0)),"SKU não cadastrado"))</f>
        <v/>
      </c>
      <c r="D139" s="8" t="n"/>
      <c r="E139" s="8" t="n"/>
      <c r="F139" s="8" t="n"/>
      <c r="G139" s="8" t="n"/>
    </row>
    <row r="140">
      <c r="A140" s="12" t="n"/>
      <c r="B140" s="8" t="n"/>
      <c r="C140" s="11" t="str">
        <f>IF(B140="","",IFERROR(INDEX(Produtos!$J$5:$J$304,MATCH(B140,Produtos!$A$5:$A$304,0)),"SKU não cadastrado"))</f>
        <v/>
      </c>
      <c r="D140" s="8" t="n"/>
      <c r="E140" s="8" t="n"/>
      <c r="F140" s="8" t="n"/>
      <c r="G140" s="8" t="n"/>
    </row>
    <row r="141">
      <c r="A141" s="12" t="n"/>
      <c r="B141" s="8" t="n"/>
      <c r="C141" s="11" t="str">
        <f>IF(B141="","",IFERROR(INDEX(Produtos!$J$5:$J$304,MATCH(B141,Produtos!$A$5:$A$304,0)),"SKU não cadastrado"))</f>
        <v/>
      </c>
      <c r="D141" s="8" t="n"/>
      <c r="E141" s="8" t="n"/>
      <c r="F141" s="8" t="n"/>
      <c r="G141" s="8" t="n"/>
    </row>
    <row r="142">
      <c r="A142" s="12" t="n"/>
      <c r="B142" s="8" t="n"/>
      <c r="C142" s="11" t="str">
        <f>IF(B142="","",IFERROR(INDEX(Produtos!$J$5:$J$304,MATCH(B142,Produtos!$A$5:$A$304,0)),"SKU não cadastrado"))</f>
        <v/>
      </c>
      <c r="D142" s="8" t="n"/>
      <c r="E142" s="8" t="n"/>
      <c r="F142" s="8" t="n"/>
      <c r="G142" s="8" t="n"/>
    </row>
    <row r="143">
      <c r="A143" s="12" t="n"/>
      <c r="B143" s="8" t="n"/>
      <c r="C143" s="11" t="str">
        <f>IF(B143="","",IFERROR(INDEX(Produtos!$J$5:$J$304,MATCH(B143,Produtos!$A$5:$A$304,0)),"SKU não cadastrado"))</f>
        <v/>
      </c>
      <c r="D143" s="8" t="n"/>
      <c r="E143" s="8" t="n"/>
      <c r="F143" s="8" t="n"/>
      <c r="G143" s="8" t="n"/>
    </row>
    <row r="144">
      <c r="A144" s="12" t="n"/>
      <c r="B144" s="8" t="n"/>
      <c r="C144" s="11" t="str">
        <f>IF(B144="","",IFERROR(INDEX(Produtos!$J$5:$J$304,MATCH(B144,Produtos!$A$5:$A$304,0)),"SKU não cadastrado"))</f>
        <v/>
      </c>
      <c r="D144" s="8" t="n"/>
      <c r="E144" s="8" t="n"/>
      <c r="F144" s="8" t="n"/>
      <c r="G144" s="8" t="n"/>
    </row>
    <row r="145">
      <c r="A145" s="12" t="n"/>
      <c r="B145" s="8" t="n"/>
      <c r="C145" s="11" t="str">
        <f>IF(B145="","",IFERROR(INDEX(Produtos!$J$5:$J$304,MATCH(B145,Produtos!$A$5:$A$304,0)),"SKU não cadastrado"))</f>
        <v/>
      </c>
      <c r="D145" s="8" t="n"/>
      <c r="E145" s="8" t="n"/>
      <c r="F145" s="8" t="n"/>
      <c r="G145" s="8" t="n"/>
    </row>
    <row r="146">
      <c r="A146" s="12" t="n"/>
      <c r="B146" s="8" t="n"/>
      <c r="C146" s="11" t="str">
        <f>IF(B146="","",IFERROR(INDEX(Produtos!$J$5:$J$304,MATCH(B146,Produtos!$A$5:$A$304,0)),"SKU não cadastrado"))</f>
        <v/>
      </c>
      <c r="D146" s="8" t="n"/>
      <c r="E146" s="8" t="n"/>
      <c r="F146" s="8" t="n"/>
      <c r="G146" s="8" t="n"/>
    </row>
    <row r="147">
      <c r="A147" s="12" t="n"/>
      <c r="B147" s="8" t="n"/>
      <c r="C147" s="11" t="str">
        <f>IF(B147="","",IFERROR(INDEX(Produtos!$J$5:$J$304,MATCH(B147,Produtos!$A$5:$A$304,0)),"SKU não cadastrado"))</f>
        <v/>
      </c>
      <c r="D147" s="8" t="n"/>
      <c r="E147" s="8" t="n"/>
      <c r="F147" s="8" t="n"/>
      <c r="G147" s="8" t="n"/>
    </row>
    <row r="148">
      <c r="A148" s="12" t="n"/>
      <c r="B148" s="8" t="n"/>
      <c r="C148" s="11" t="str">
        <f>IF(B148="","",IFERROR(INDEX(Produtos!$J$5:$J$304,MATCH(B148,Produtos!$A$5:$A$304,0)),"SKU não cadastrado"))</f>
        <v/>
      </c>
      <c r="D148" s="8" t="n"/>
      <c r="E148" s="8" t="n"/>
      <c r="F148" s="8" t="n"/>
      <c r="G148" s="8" t="n"/>
    </row>
    <row r="149">
      <c r="A149" s="12" t="n"/>
      <c r="B149" s="8" t="n"/>
      <c r="C149" s="11" t="str">
        <f>IF(B149="","",IFERROR(INDEX(Produtos!$J$5:$J$304,MATCH(B149,Produtos!$A$5:$A$304,0)),"SKU não cadastrado"))</f>
        <v/>
      </c>
      <c r="D149" s="8" t="n"/>
      <c r="E149" s="8" t="n"/>
      <c r="F149" s="8" t="n"/>
      <c r="G149" s="8" t="n"/>
    </row>
    <row r="150">
      <c r="A150" s="12" t="n"/>
      <c r="B150" s="8" t="n"/>
      <c r="C150" s="11" t="str">
        <f>IF(B150="","",IFERROR(INDEX(Produtos!$J$5:$J$304,MATCH(B150,Produtos!$A$5:$A$304,0)),"SKU não cadastrado"))</f>
        <v/>
      </c>
      <c r="D150" s="8" t="n"/>
      <c r="E150" s="8" t="n"/>
      <c r="F150" s="8" t="n"/>
      <c r="G150" s="8" t="n"/>
    </row>
    <row r="151">
      <c r="A151" s="12" t="n"/>
      <c r="B151" s="8" t="n"/>
      <c r="C151" s="11" t="str">
        <f>IF(B151="","",IFERROR(INDEX(Produtos!$J$5:$J$304,MATCH(B151,Produtos!$A$5:$A$304,0)),"SKU não cadastrado"))</f>
        <v/>
      </c>
      <c r="D151" s="8" t="n"/>
      <c r="E151" s="8" t="n"/>
      <c r="F151" s="8" t="n"/>
      <c r="G151" s="8" t="n"/>
    </row>
    <row r="152">
      <c r="A152" s="12" t="n"/>
      <c r="B152" s="8" t="n"/>
      <c r="C152" s="11" t="str">
        <f>IF(B152="","",IFERROR(INDEX(Produtos!$J$5:$J$304,MATCH(B152,Produtos!$A$5:$A$304,0)),"SKU não cadastrado"))</f>
        <v/>
      </c>
      <c r="D152" s="8" t="n"/>
      <c r="E152" s="8" t="n"/>
      <c r="F152" s="8" t="n"/>
      <c r="G152" s="8" t="n"/>
    </row>
    <row r="153">
      <c r="A153" s="12" t="n"/>
      <c r="B153" s="8" t="n"/>
      <c r="C153" s="11" t="str">
        <f>IF(B153="","",IFERROR(INDEX(Produtos!$J$5:$J$304,MATCH(B153,Produtos!$A$5:$A$304,0)),"SKU não cadastrado"))</f>
        <v/>
      </c>
      <c r="D153" s="8" t="n"/>
      <c r="E153" s="8" t="n"/>
      <c r="F153" s="8" t="n"/>
      <c r="G153" s="8" t="n"/>
    </row>
    <row r="154">
      <c r="A154" s="12" t="n"/>
      <c r="B154" s="8" t="n"/>
      <c r="C154" s="11" t="str">
        <f>IF(B154="","",IFERROR(INDEX(Produtos!$J$5:$J$304,MATCH(B154,Produtos!$A$5:$A$304,0)),"SKU não cadastrado"))</f>
        <v/>
      </c>
      <c r="D154" s="8" t="n"/>
      <c r="E154" s="8" t="n"/>
      <c r="F154" s="8" t="n"/>
      <c r="G154" s="8" t="n"/>
    </row>
    <row r="155">
      <c r="A155" s="12" t="n"/>
      <c r="B155" s="8" t="n"/>
      <c r="C155" s="11" t="str">
        <f>IF(B155="","",IFERROR(INDEX(Produtos!$J$5:$J$304,MATCH(B155,Produtos!$A$5:$A$304,0)),"SKU não cadastrado"))</f>
        <v/>
      </c>
      <c r="D155" s="8" t="n"/>
      <c r="E155" s="8" t="n"/>
      <c r="F155" s="8" t="n"/>
      <c r="G155" s="8" t="n"/>
    </row>
    <row r="156">
      <c r="A156" s="12" t="n"/>
      <c r="B156" s="8" t="n"/>
      <c r="C156" s="11" t="str">
        <f>IF(B156="","",IFERROR(INDEX(Produtos!$J$5:$J$304,MATCH(B156,Produtos!$A$5:$A$304,0)),"SKU não cadastrado"))</f>
        <v/>
      </c>
      <c r="D156" s="8" t="n"/>
      <c r="E156" s="8" t="n"/>
      <c r="F156" s="8" t="n"/>
      <c r="G156" s="8" t="n"/>
    </row>
    <row r="157">
      <c r="A157" s="12" t="n"/>
      <c r="B157" s="8" t="n"/>
      <c r="C157" s="11" t="str">
        <f>IF(B157="","",IFERROR(INDEX(Produtos!$J$5:$J$304,MATCH(B157,Produtos!$A$5:$A$304,0)),"SKU não cadastrado"))</f>
        <v/>
      </c>
      <c r="D157" s="8" t="n"/>
      <c r="E157" s="8" t="n"/>
      <c r="F157" s="8" t="n"/>
      <c r="G157" s="8" t="n"/>
    </row>
    <row r="158">
      <c r="A158" s="12" t="n"/>
      <c r="B158" s="8" t="n"/>
      <c r="C158" s="11" t="str">
        <f>IF(B158="","",IFERROR(INDEX(Produtos!$J$5:$J$304,MATCH(B158,Produtos!$A$5:$A$304,0)),"SKU não cadastrado"))</f>
        <v/>
      </c>
      <c r="D158" s="8" t="n"/>
      <c r="E158" s="8" t="n"/>
      <c r="F158" s="8" t="n"/>
      <c r="G158" s="8" t="n"/>
    </row>
    <row r="159">
      <c r="A159" s="12" t="n"/>
      <c r="B159" s="8" t="n"/>
      <c r="C159" s="11" t="str">
        <f>IF(B159="","",IFERROR(INDEX(Produtos!$J$5:$J$304,MATCH(B159,Produtos!$A$5:$A$304,0)),"SKU não cadastrado"))</f>
        <v/>
      </c>
      <c r="D159" s="8" t="n"/>
      <c r="E159" s="8" t="n"/>
      <c r="F159" s="8" t="n"/>
      <c r="G159" s="8" t="n"/>
    </row>
    <row r="160">
      <c r="A160" s="12" t="n"/>
      <c r="B160" s="8" t="n"/>
      <c r="C160" s="11" t="str">
        <f>IF(B160="","",IFERROR(INDEX(Produtos!$J$5:$J$304,MATCH(B160,Produtos!$A$5:$A$304,0)),"SKU não cadastrado"))</f>
        <v/>
      </c>
      <c r="D160" s="8" t="n"/>
      <c r="E160" s="8" t="n"/>
      <c r="F160" s="8" t="n"/>
      <c r="G160" s="8" t="n"/>
    </row>
    <row r="161">
      <c r="A161" s="12" t="n"/>
      <c r="B161" s="8" t="n"/>
      <c r="C161" s="11" t="str">
        <f>IF(B161="","",IFERROR(INDEX(Produtos!$J$5:$J$304,MATCH(B161,Produtos!$A$5:$A$304,0)),"SKU não cadastrado"))</f>
        <v/>
      </c>
      <c r="D161" s="8" t="n"/>
      <c r="E161" s="8" t="n"/>
      <c r="F161" s="8" t="n"/>
      <c r="G161" s="8" t="n"/>
    </row>
    <row r="162">
      <c r="A162" s="12" t="n"/>
      <c r="B162" s="8" t="n"/>
      <c r="C162" s="11" t="str">
        <f>IF(B162="","",IFERROR(INDEX(Produtos!$J$5:$J$304,MATCH(B162,Produtos!$A$5:$A$304,0)),"SKU não cadastrado"))</f>
        <v/>
      </c>
      <c r="D162" s="8" t="n"/>
      <c r="E162" s="8" t="n"/>
      <c r="F162" s="8" t="n"/>
      <c r="G162" s="8" t="n"/>
    </row>
    <row r="163">
      <c r="A163" s="12" t="n"/>
      <c r="B163" s="8" t="n"/>
      <c r="C163" s="11" t="str">
        <f>IF(B163="","",IFERROR(INDEX(Produtos!$J$5:$J$304,MATCH(B163,Produtos!$A$5:$A$304,0)),"SKU não cadastrado"))</f>
        <v/>
      </c>
      <c r="D163" s="8" t="n"/>
      <c r="E163" s="8" t="n"/>
      <c r="F163" s="8" t="n"/>
      <c r="G163" s="8" t="n"/>
    </row>
    <row r="164">
      <c r="A164" s="12" t="n"/>
      <c r="B164" s="8" t="n"/>
      <c r="C164" s="11" t="str">
        <f>IF(B164="","",IFERROR(INDEX(Produtos!$J$5:$J$304,MATCH(B164,Produtos!$A$5:$A$304,0)),"SKU não cadastrado"))</f>
        <v/>
      </c>
      <c r="D164" s="8" t="n"/>
      <c r="E164" s="8" t="n"/>
      <c r="F164" s="8" t="n"/>
      <c r="G164" s="8" t="n"/>
    </row>
    <row r="165">
      <c r="A165" s="12" t="n"/>
      <c r="B165" s="8" t="n"/>
      <c r="C165" s="11" t="str">
        <f>IF(B165="","",IFERROR(INDEX(Produtos!$J$5:$J$304,MATCH(B165,Produtos!$A$5:$A$304,0)),"SKU não cadastrado"))</f>
        <v/>
      </c>
      <c r="D165" s="8" t="n"/>
      <c r="E165" s="8" t="n"/>
      <c r="F165" s="8" t="n"/>
      <c r="G165" s="8" t="n"/>
    </row>
    <row r="166">
      <c r="A166" s="12" t="n"/>
      <c r="B166" s="8" t="n"/>
      <c r="C166" s="11" t="str">
        <f>IF(B166="","",IFERROR(INDEX(Produtos!$J$5:$J$304,MATCH(B166,Produtos!$A$5:$A$304,0)),"SKU não cadastrado"))</f>
        <v/>
      </c>
      <c r="D166" s="8" t="n"/>
      <c r="E166" s="8" t="n"/>
      <c r="F166" s="8" t="n"/>
      <c r="G166" s="8" t="n"/>
    </row>
    <row r="167">
      <c r="A167" s="12" t="n"/>
      <c r="B167" s="8" t="n"/>
      <c r="C167" s="11" t="str">
        <f>IF(B167="","",IFERROR(INDEX(Produtos!$J$5:$J$304,MATCH(B167,Produtos!$A$5:$A$304,0)),"SKU não cadastrado"))</f>
        <v/>
      </c>
      <c r="D167" s="8" t="n"/>
      <c r="E167" s="8" t="n"/>
      <c r="F167" s="8" t="n"/>
      <c r="G167" s="8" t="n"/>
    </row>
    <row r="168">
      <c r="A168" s="12" t="n"/>
      <c r="B168" s="8" t="n"/>
      <c r="C168" s="11" t="str">
        <f>IF(B168="","",IFERROR(INDEX(Produtos!$J$5:$J$304,MATCH(B168,Produtos!$A$5:$A$304,0)),"SKU não cadastrado"))</f>
        <v/>
      </c>
      <c r="D168" s="8" t="n"/>
      <c r="E168" s="8" t="n"/>
      <c r="F168" s="8" t="n"/>
      <c r="G168" s="8" t="n"/>
    </row>
    <row r="169">
      <c r="A169" s="12" t="n"/>
      <c r="B169" s="8" t="n"/>
      <c r="C169" s="11" t="str">
        <f>IF(B169="","",IFERROR(INDEX(Produtos!$J$5:$J$304,MATCH(B169,Produtos!$A$5:$A$304,0)),"SKU não cadastrado"))</f>
        <v/>
      </c>
      <c r="D169" s="8" t="n"/>
      <c r="E169" s="8" t="n"/>
      <c r="F169" s="8" t="n"/>
      <c r="G169" s="8" t="n"/>
    </row>
    <row r="170">
      <c r="A170" s="12" t="n"/>
      <c r="B170" s="8" t="n"/>
      <c r="C170" s="11" t="str">
        <f>IF(B170="","",IFERROR(INDEX(Produtos!$J$5:$J$304,MATCH(B170,Produtos!$A$5:$A$304,0)),"SKU não cadastrado"))</f>
        <v/>
      </c>
      <c r="D170" s="8" t="n"/>
      <c r="E170" s="8" t="n"/>
      <c r="F170" s="8" t="n"/>
      <c r="G170" s="8" t="n"/>
    </row>
    <row r="171">
      <c r="A171" s="12" t="n"/>
      <c r="B171" s="8" t="n"/>
      <c r="C171" s="11" t="str">
        <f>IF(B171="","",IFERROR(INDEX(Produtos!$J$5:$J$304,MATCH(B171,Produtos!$A$5:$A$304,0)),"SKU não cadastrado"))</f>
        <v/>
      </c>
      <c r="D171" s="8" t="n"/>
      <c r="E171" s="8" t="n"/>
      <c r="F171" s="8" t="n"/>
      <c r="G171" s="8" t="n"/>
    </row>
    <row r="172">
      <c r="A172" s="12" t="n"/>
      <c r="B172" s="8" t="n"/>
      <c r="C172" s="11" t="str">
        <f>IF(B172="","",IFERROR(INDEX(Produtos!$J$5:$J$304,MATCH(B172,Produtos!$A$5:$A$304,0)),"SKU não cadastrado"))</f>
        <v/>
      </c>
      <c r="D172" s="8" t="n"/>
      <c r="E172" s="8" t="n"/>
      <c r="F172" s="8" t="n"/>
      <c r="G172" s="8" t="n"/>
    </row>
    <row r="173">
      <c r="A173" s="12" t="n"/>
      <c r="B173" s="8" t="n"/>
      <c r="C173" s="11" t="str">
        <f>IF(B173="","",IFERROR(INDEX(Produtos!$J$5:$J$304,MATCH(B173,Produtos!$A$5:$A$304,0)),"SKU não cadastrado"))</f>
        <v/>
      </c>
      <c r="D173" s="8" t="n"/>
      <c r="E173" s="8" t="n"/>
      <c r="F173" s="8" t="n"/>
      <c r="G173" s="8" t="n"/>
    </row>
    <row r="174">
      <c r="A174" s="12" t="n"/>
      <c r="B174" s="8" t="n"/>
      <c r="C174" s="11" t="str">
        <f>IF(B174="","",IFERROR(INDEX(Produtos!$J$5:$J$304,MATCH(B174,Produtos!$A$5:$A$304,0)),"SKU não cadastrado"))</f>
        <v/>
      </c>
      <c r="D174" s="8" t="n"/>
      <c r="E174" s="8" t="n"/>
      <c r="F174" s="8" t="n"/>
      <c r="G174" s="8" t="n"/>
    </row>
    <row r="175">
      <c r="A175" s="12" t="n"/>
      <c r="B175" s="8" t="n"/>
      <c r="C175" s="11" t="str">
        <f>IF(B175="","",IFERROR(INDEX(Produtos!$J$5:$J$304,MATCH(B175,Produtos!$A$5:$A$304,0)),"SKU não cadastrado"))</f>
        <v/>
      </c>
      <c r="D175" s="8" t="n"/>
      <c r="E175" s="8" t="n"/>
      <c r="F175" s="8" t="n"/>
      <c r="G175" s="8" t="n"/>
    </row>
    <row r="176">
      <c r="A176" s="12" t="n"/>
      <c r="B176" s="8" t="n"/>
      <c r="C176" s="11" t="str">
        <f>IF(B176="","",IFERROR(INDEX(Produtos!$J$5:$J$304,MATCH(B176,Produtos!$A$5:$A$304,0)),"SKU não cadastrado"))</f>
        <v/>
      </c>
      <c r="D176" s="8" t="n"/>
      <c r="E176" s="8" t="n"/>
      <c r="F176" s="8" t="n"/>
      <c r="G176" s="8" t="n"/>
    </row>
    <row r="177">
      <c r="A177" s="12" t="n"/>
      <c r="B177" s="8" t="n"/>
      <c r="C177" s="11" t="str">
        <f>IF(B177="","",IFERROR(INDEX(Produtos!$J$5:$J$304,MATCH(B177,Produtos!$A$5:$A$304,0)),"SKU não cadastrado"))</f>
        <v/>
      </c>
      <c r="D177" s="8" t="n"/>
      <c r="E177" s="8" t="n"/>
      <c r="F177" s="8" t="n"/>
      <c r="G177" s="8" t="n"/>
    </row>
    <row r="178">
      <c r="A178" s="12" t="n"/>
      <c r="B178" s="8" t="n"/>
      <c r="C178" s="11" t="str">
        <f>IF(B178="","",IFERROR(INDEX(Produtos!$J$5:$J$304,MATCH(B178,Produtos!$A$5:$A$304,0)),"SKU não cadastrado"))</f>
        <v/>
      </c>
      <c r="D178" s="8" t="n"/>
      <c r="E178" s="8" t="n"/>
      <c r="F178" s="8" t="n"/>
      <c r="G178" s="8" t="n"/>
    </row>
    <row r="179">
      <c r="A179" s="12" t="n"/>
      <c r="B179" s="8" t="n"/>
      <c r="C179" s="11" t="str">
        <f>IF(B179="","",IFERROR(INDEX(Produtos!$J$5:$J$304,MATCH(B179,Produtos!$A$5:$A$304,0)),"SKU não cadastrado"))</f>
        <v/>
      </c>
      <c r="D179" s="8" t="n"/>
      <c r="E179" s="8" t="n"/>
      <c r="F179" s="8" t="n"/>
      <c r="G179" s="8" t="n"/>
    </row>
    <row r="180">
      <c r="A180" s="12" t="n"/>
      <c r="B180" s="8" t="n"/>
      <c r="C180" s="11" t="str">
        <f>IF(B180="","",IFERROR(INDEX(Produtos!$J$5:$J$304,MATCH(B180,Produtos!$A$5:$A$304,0)),"SKU não cadastrado"))</f>
        <v/>
      </c>
      <c r="D180" s="8" t="n"/>
      <c r="E180" s="8" t="n"/>
      <c r="F180" s="8" t="n"/>
      <c r="G180" s="8" t="n"/>
    </row>
    <row r="181">
      <c r="A181" s="12" t="n"/>
      <c r="B181" s="8" t="n"/>
      <c r="C181" s="11" t="str">
        <f>IF(B181="","",IFERROR(INDEX(Produtos!$J$5:$J$304,MATCH(B181,Produtos!$A$5:$A$304,0)),"SKU não cadastrado"))</f>
        <v/>
      </c>
      <c r="D181" s="8" t="n"/>
      <c r="E181" s="8" t="n"/>
      <c r="F181" s="8" t="n"/>
      <c r="G181" s="8" t="n"/>
    </row>
    <row r="182">
      <c r="A182" s="12" t="n"/>
      <c r="B182" s="8" t="n"/>
      <c r="C182" s="11" t="str">
        <f>IF(B182="","",IFERROR(INDEX(Produtos!$J$5:$J$304,MATCH(B182,Produtos!$A$5:$A$304,0)),"SKU não cadastrado"))</f>
        <v/>
      </c>
      <c r="D182" s="8" t="n"/>
      <c r="E182" s="8" t="n"/>
      <c r="F182" s="8" t="n"/>
      <c r="G182" s="8" t="n"/>
    </row>
    <row r="183">
      <c r="A183" s="12" t="n"/>
      <c r="B183" s="8" t="n"/>
      <c r="C183" s="11" t="str">
        <f>IF(B183="","",IFERROR(INDEX(Produtos!$J$5:$J$304,MATCH(B183,Produtos!$A$5:$A$304,0)),"SKU não cadastrado"))</f>
        <v/>
      </c>
      <c r="D183" s="8" t="n"/>
      <c r="E183" s="8" t="n"/>
      <c r="F183" s="8" t="n"/>
      <c r="G183" s="8" t="n"/>
    </row>
    <row r="184">
      <c r="A184" s="12" t="n"/>
      <c r="B184" s="8" t="n"/>
      <c r="C184" s="11" t="str">
        <f>IF(B184="","",IFERROR(INDEX(Produtos!$J$5:$J$304,MATCH(B184,Produtos!$A$5:$A$304,0)),"SKU não cadastrado"))</f>
        <v/>
      </c>
      <c r="D184" s="8" t="n"/>
      <c r="E184" s="8" t="n"/>
      <c r="F184" s="8" t="n"/>
      <c r="G184" s="8" t="n"/>
    </row>
    <row r="185">
      <c r="A185" s="12" t="n"/>
      <c r="B185" s="8" t="n"/>
      <c r="C185" s="11" t="str">
        <f>IF(B185="","",IFERROR(INDEX(Produtos!$J$5:$J$304,MATCH(B185,Produtos!$A$5:$A$304,0)),"SKU não cadastrado"))</f>
        <v/>
      </c>
      <c r="D185" s="8" t="n"/>
      <c r="E185" s="8" t="n"/>
      <c r="F185" s="8" t="n"/>
      <c r="G185" s="8" t="n"/>
    </row>
    <row r="186">
      <c r="A186" s="12" t="n"/>
      <c r="B186" s="8" t="n"/>
      <c r="C186" s="11" t="str">
        <f>IF(B186="","",IFERROR(INDEX(Produtos!$J$5:$J$304,MATCH(B186,Produtos!$A$5:$A$304,0)),"SKU não cadastrado"))</f>
        <v/>
      </c>
      <c r="D186" s="8" t="n"/>
      <c r="E186" s="8" t="n"/>
      <c r="F186" s="8" t="n"/>
      <c r="G186" s="8" t="n"/>
    </row>
    <row r="187">
      <c r="A187" s="12" t="n"/>
      <c r="B187" s="8" t="n"/>
      <c r="C187" s="11" t="str">
        <f>IF(B187="","",IFERROR(INDEX(Produtos!$J$5:$J$304,MATCH(B187,Produtos!$A$5:$A$304,0)),"SKU não cadastrado"))</f>
        <v/>
      </c>
      <c r="D187" s="8" t="n"/>
      <c r="E187" s="8" t="n"/>
      <c r="F187" s="8" t="n"/>
      <c r="G187" s="8" t="n"/>
    </row>
    <row r="188">
      <c r="A188" s="12" t="n"/>
      <c r="B188" s="8" t="n"/>
      <c r="C188" s="11" t="str">
        <f>IF(B188="","",IFERROR(INDEX(Produtos!$J$5:$J$304,MATCH(B188,Produtos!$A$5:$A$304,0)),"SKU não cadastrado"))</f>
        <v/>
      </c>
      <c r="D188" s="8" t="n"/>
      <c r="E188" s="8" t="n"/>
      <c r="F188" s="8" t="n"/>
      <c r="G188" s="8" t="n"/>
    </row>
    <row r="189">
      <c r="A189" s="12" t="n"/>
      <c r="B189" s="8" t="n"/>
      <c r="C189" s="11" t="str">
        <f>IF(B189="","",IFERROR(INDEX(Produtos!$J$5:$J$304,MATCH(B189,Produtos!$A$5:$A$304,0)),"SKU não cadastrado"))</f>
        <v/>
      </c>
      <c r="D189" s="8" t="n"/>
      <c r="E189" s="8" t="n"/>
      <c r="F189" s="8" t="n"/>
      <c r="G189" s="8" t="n"/>
    </row>
    <row r="190">
      <c r="A190" s="12" t="n"/>
      <c r="B190" s="8" t="n"/>
      <c r="C190" s="11" t="str">
        <f>IF(B190="","",IFERROR(INDEX(Produtos!$J$5:$J$304,MATCH(B190,Produtos!$A$5:$A$304,0)),"SKU não cadastrado"))</f>
        <v/>
      </c>
      <c r="D190" s="8" t="n"/>
      <c r="E190" s="8" t="n"/>
      <c r="F190" s="8" t="n"/>
      <c r="G190" s="8" t="n"/>
    </row>
    <row r="191">
      <c r="A191" s="12" t="n"/>
      <c r="B191" s="8" t="n"/>
      <c r="C191" s="11" t="str">
        <f>IF(B191="","",IFERROR(INDEX(Produtos!$J$5:$J$304,MATCH(B191,Produtos!$A$5:$A$304,0)),"SKU não cadastrado"))</f>
        <v/>
      </c>
      <c r="D191" s="8" t="n"/>
      <c r="E191" s="8" t="n"/>
      <c r="F191" s="8" t="n"/>
      <c r="G191" s="8" t="n"/>
    </row>
    <row r="192">
      <c r="A192" s="12" t="n"/>
      <c r="B192" s="8" t="n"/>
      <c r="C192" s="11" t="str">
        <f>IF(B192="","",IFERROR(INDEX(Produtos!$J$5:$J$304,MATCH(B192,Produtos!$A$5:$A$304,0)),"SKU não cadastrado"))</f>
        <v/>
      </c>
      <c r="D192" s="8" t="n"/>
      <c r="E192" s="8" t="n"/>
      <c r="F192" s="8" t="n"/>
      <c r="G192" s="8" t="n"/>
    </row>
    <row r="193">
      <c r="A193" s="12" t="n"/>
      <c r="B193" s="8" t="n"/>
      <c r="C193" s="11" t="str">
        <f>IF(B193="","",IFERROR(INDEX(Produtos!$J$5:$J$304,MATCH(B193,Produtos!$A$5:$A$304,0)),"SKU não cadastrado"))</f>
        <v/>
      </c>
      <c r="D193" s="8" t="n"/>
      <c r="E193" s="8" t="n"/>
      <c r="F193" s="8" t="n"/>
      <c r="G193" s="8" t="n"/>
    </row>
    <row r="194">
      <c r="A194" s="12" t="n"/>
      <c r="B194" s="8" t="n"/>
      <c r="C194" s="11" t="str">
        <f>IF(B194="","",IFERROR(INDEX(Produtos!$J$5:$J$304,MATCH(B194,Produtos!$A$5:$A$304,0)),"SKU não cadastrado"))</f>
        <v/>
      </c>
      <c r="D194" s="8" t="n"/>
      <c r="E194" s="8" t="n"/>
      <c r="F194" s="8" t="n"/>
      <c r="G194" s="8" t="n"/>
    </row>
    <row r="195">
      <c r="A195" s="12" t="n"/>
      <c r="B195" s="8" t="n"/>
      <c r="C195" s="11" t="str">
        <f>IF(B195="","",IFERROR(INDEX(Produtos!$J$5:$J$304,MATCH(B195,Produtos!$A$5:$A$304,0)),"SKU não cadastrado"))</f>
        <v/>
      </c>
      <c r="D195" s="8" t="n"/>
      <c r="E195" s="8" t="n"/>
      <c r="F195" s="8" t="n"/>
      <c r="G195" s="8" t="n"/>
    </row>
    <row r="196">
      <c r="A196" s="12" t="n"/>
      <c r="B196" s="8" t="n"/>
      <c r="C196" s="11" t="str">
        <f>IF(B196="","",IFERROR(INDEX(Produtos!$J$5:$J$304,MATCH(B196,Produtos!$A$5:$A$304,0)),"SKU não cadastrado"))</f>
        <v/>
      </c>
      <c r="D196" s="8" t="n"/>
      <c r="E196" s="8" t="n"/>
      <c r="F196" s="8" t="n"/>
      <c r="G196" s="8" t="n"/>
    </row>
    <row r="197">
      <c r="A197" s="12" t="n"/>
      <c r="B197" s="8" t="n"/>
      <c r="C197" s="11" t="str">
        <f>IF(B197="","",IFERROR(INDEX(Produtos!$J$5:$J$304,MATCH(B197,Produtos!$A$5:$A$304,0)),"SKU não cadastrado"))</f>
        <v/>
      </c>
      <c r="D197" s="8" t="n"/>
      <c r="E197" s="8" t="n"/>
      <c r="F197" s="8" t="n"/>
      <c r="G197" s="8" t="n"/>
    </row>
    <row r="198">
      <c r="A198" s="12" t="n"/>
      <c r="B198" s="8" t="n"/>
      <c r="C198" s="11" t="str">
        <f>IF(B198="","",IFERROR(INDEX(Produtos!$J$5:$J$304,MATCH(B198,Produtos!$A$5:$A$304,0)),"SKU não cadastrado"))</f>
        <v/>
      </c>
      <c r="D198" s="8" t="n"/>
      <c r="E198" s="8" t="n"/>
      <c r="F198" s="8" t="n"/>
      <c r="G198" s="8" t="n"/>
    </row>
    <row r="199">
      <c r="A199" s="12" t="n"/>
      <c r="B199" s="8" t="n"/>
      <c r="C199" s="11" t="str">
        <f>IF(B199="","",IFERROR(INDEX(Produtos!$J$5:$J$304,MATCH(B199,Produtos!$A$5:$A$304,0)),"SKU não cadastrado"))</f>
        <v/>
      </c>
      <c r="D199" s="8" t="n"/>
      <c r="E199" s="8" t="n"/>
      <c r="F199" s="8" t="n"/>
      <c r="G199" s="8" t="n"/>
    </row>
    <row r="200">
      <c r="A200" s="12" t="n"/>
      <c r="B200" s="8" t="n"/>
      <c r="C200" s="11" t="str">
        <f>IF(B200="","",IFERROR(INDEX(Produtos!$J$5:$J$304,MATCH(B200,Produtos!$A$5:$A$304,0)),"SKU não cadastrado"))</f>
        <v/>
      </c>
      <c r="D200" s="8" t="n"/>
      <c r="E200" s="8" t="n"/>
      <c r="F200" s="8" t="n"/>
      <c r="G200" s="8" t="n"/>
    </row>
    <row r="201">
      <c r="A201" s="12" t="n"/>
      <c r="B201" s="8" t="n"/>
      <c r="C201" s="11" t="str">
        <f>IF(B201="","",IFERROR(INDEX(Produtos!$J$5:$J$304,MATCH(B201,Produtos!$A$5:$A$304,0)),"SKU não cadastrado"))</f>
        <v/>
      </c>
      <c r="D201" s="8" t="n"/>
      <c r="E201" s="8" t="n"/>
      <c r="F201" s="8" t="n"/>
      <c r="G201" s="8" t="n"/>
    </row>
    <row r="202">
      <c r="A202" s="12" t="n"/>
      <c r="B202" s="8" t="n"/>
      <c r="C202" s="11" t="str">
        <f>IF(B202="","",IFERROR(INDEX(Produtos!$J$5:$J$304,MATCH(B202,Produtos!$A$5:$A$304,0)),"SKU não cadastrado"))</f>
        <v/>
      </c>
      <c r="D202" s="8" t="n"/>
      <c r="E202" s="8" t="n"/>
      <c r="F202" s="8" t="n"/>
      <c r="G202" s="8" t="n"/>
    </row>
    <row r="203">
      <c r="A203" s="12" t="n"/>
      <c r="B203" s="8" t="n"/>
      <c r="C203" s="11" t="str">
        <f>IF(B203="","",IFERROR(INDEX(Produtos!$J$5:$J$304,MATCH(B203,Produtos!$A$5:$A$304,0)),"SKU não cadastrado"))</f>
        <v/>
      </c>
      <c r="D203" s="8" t="n"/>
      <c r="E203" s="8" t="n"/>
      <c r="F203" s="8" t="n"/>
      <c r="G203" s="8" t="n"/>
    </row>
    <row r="204">
      <c r="A204" s="12" t="n"/>
      <c r="B204" s="8" t="n"/>
      <c r="C204" s="11" t="str">
        <f>IF(B204="","",IFERROR(INDEX(Produtos!$J$5:$J$304,MATCH(B204,Produtos!$A$5:$A$304,0)),"SKU não cadastrado"))</f>
        <v/>
      </c>
      <c r="D204" s="8" t="n"/>
      <c r="E204" s="8" t="n"/>
      <c r="F204" s="8" t="n"/>
      <c r="G204" s="8" t="n"/>
    </row>
    <row r="205">
      <c r="A205" s="12" t="n"/>
      <c r="B205" s="8" t="n"/>
      <c r="C205" s="11" t="str">
        <f>IF(B205="","",IFERROR(INDEX(Produtos!$J$5:$J$304,MATCH(B205,Produtos!$A$5:$A$304,0)),"SKU não cadastrado"))</f>
        <v/>
      </c>
      <c r="D205" s="8" t="n"/>
      <c r="E205" s="8" t="n"/>
      <c r="F205" s="8" t="n"/>
      <c r="G205" s="8" t="n"/>
    </row>
    <row r="206">
      <c r="A206" s="12" t="n"/>
      <c r="B206" s="8" t="n"/>
      <c r="C206" s="11" t="str">
        <f>IF(B206="","",IFERROR(INDEX(Produtos!$J$5:$J$304,MATCH(B206,Produtos!$A$5:$A$304,0)),"SKU não cadastrado"))</f>
        <v/>
      </c>
      <c r="D206" s="8" t="n"/>
      <c r="E206" s="8" t="n"/>
      <c r="F206" s="8" t="n"/>
      <c r="G206" s="8" t="n"/>
    </row>
    <row r="207">
      <c r="A207" s="12" t="n"/>
      <c r="B207" s="8" t="n"/>
      <c r="C207" s="11" t="str">
        <f>IF(B207="","",IFERROR(INDEX(Produtos!$J$5:$J$304,MATCH(B207,Produtos!$A$5:$A$304,0)),"SKU não cadastrado"))</f>
        <v/>
      </c>
      <c r="D207" s="8" t="n"/>
      <c r="E207" s="8" t="n"/>
      <c r="F207" s="8" t="n"/>
      <c r="G207" s="8" t="n"/>
    </row>
    <row r="208">
      <c r="A208" s="12" t="n"/>
      <c r="B208" s="8" t="n"/>
      <c r="C208" s="11" t="str">
        <f>IF(B208="","",IFERROR(INDEX(Produtos!$J$5:$J$304,MATCH(B208,Produtos!$A$5:$A$304,0)),"SKU não cadastrado"))</f>
        <v/>
      </c>
      <c r="D208" s="8" t="n"/>
      <c r="E208" s="8" t="n"/>
      <c r="F208" s="8" t="n"/>
      <c r="G208" s="8" t="n"/>
    </row>
    <row r="209">
      <c r="A209" s="12" t="n"/>
      <c r="B209" s="8" t="n"/>
      <c r="C209" s="11" t="str">
        <f>IF(B209="","",IFERROR(INDEX(Produtos!$J$5:$J$304,MATCH(B209,Produtos!$A$5:$A$304,0)),"SKU não cadastrado"))</f>
        <v/>
      </c>
      <c r="D209" s="8" t="n"/>
      <c r="E209" s="8" t="n"/>
      <c r="F209" s="8" t="n"/>
      <c r="G209" s="8" t="n"/>
    </row>
    <row r="210">
      <c r="A210" s="12" t="n"/>
      <c r="B210" s="8" t="n"/>
      <c r="C210" s="11" t="str">
        <f>IF(B210="","",IFERROR(INDEX(Produtos!$J$5:$J$304,MATCH(B210,Produtos!$A$5:$A$304,0)),"SKU não cadastrado"))</f>
        <v/>
      </c>
      <c r="D210" s="8" t="n"/>
      <c r="E210" s="8" t="n"/>
      <c r="F210" s="8" t="n"/>
      <c r="G210" s="8" t="n"/>
    </row>
    <row r="211">
      <c r="A211" s="12" t="n"/>
      <c r="B211" s="8" t="n"/>
      <c r="C211" s="11" t="str">
        <f>IF(B211="","",IFERROR(INDEX(Produtos!$J$5:$J$304,MATCH(B211,Produtos!$A$5:$A$304,0)),"SKU não cadastrado"))</f>
        <v/>
      </c>
      <c r="D211" s="8" t="n"/>
      <c r="E211" s="8" t="n"/>
      <c r="F211" s="8" t="n"/>
      <c r="G211" s="8" t="n"/>
    </row>
    <row r="212">
      <c r="A212" s="12" t="n"/>
      <c r="B212" s="8" t="n"/>
      <c r="C212" s="11" t="str">
        <f>IF(B212="","",IFERROR(INDEX(Produtos!$J$5:$J$304,MATCH(B212,Produtos!$A$5:$A$304,0)),"SKU não cadastrado"))</f>
        <v/>
      </c>
      <c r="D212" s="8" t="n"/>
      <c r="E212" s="8" t="n"/>
      <c r="F212" s="8" t="n"/>
      <c r="G212" s="8" t="n"/>
    </row>
    <row r="213">
      <c r="A213" s="12" t="n"/>
      <c r="B213" s="8" t="n"/>
      <c r="C213" s="11" t="str">
        <f>IF(B213="","",IFERROR(INDEX(Produtos!$J$5:$J$304,MATCH(B213,Produtos!$A$5:$A$304,0)),"SKU não cadastrado"))</f>
        <v/>
      </c>
      <c r="D213" s="8" t="n"/>
      <c r="E213" s="8" t="n"/>
      <c r="F213" s="8" t="n"/>
      <c r="G213" s="8" t="n"/>
    </row>
    <row r="214">
      <c r="A214" s="12" t="n"/>
      <c r="B214" s="8" t="n"/>
      <c r="C214" s="11" t="str">
        <f>IF(B214="","",IFERROR(INDEX(Produtos!$J$5:$J$304,MATCH(B214,Produtos!$A$5:$A$304,0)),"SKU não cadastrado"))</f>
        <v/>
      </c>
      <c r="D214" s="8" t="n"/>
      <c r="E214" s="8" t="n"/>
      <c r="F214" s="8" t="n"/>
      <c r="G214" s="8" t="n"/>
    </row>
    <row r="215">
      <c r="A215" s="12" t="n"/>
      <c r="B215" s="8" t="n"/>
      <c r="C215" s="11" t="str">
        <f>IF(B215="","",IFERROR(INDEX(Produtos!$J$5:$J$304,MATCH(B215,Produtos!$A$5:$A$304,0)),"SKU não cadastrado"))</f>
        <v/>
      </c>
      <c r="D215" s="8" t="n"/>
      <c r="E215" s="8" t="n"/>
      <c r="F215" s="8" t="n"/>
      <c r="G215" s="8" t="n"/>
    </row>
    <row r="216">
      <c r="A216" s="12" t="n"/>
      <c r="B216" s="8" t="n"/>
      <c r="C216" s="11" t="str">
        <f>IF(B216="","",IFERROR(INDEX(Produtos!$J$5:$J$304,MATCH(B216,Produtos!$A$5:$A$304,0)),"SKU não cadastrado"))</f>
        <v/>
      </c>
      <c r="D216" s="8" t="n"/>
      <c r="E216" s="8" t="n"/>
      <c r="F216" s="8" t="n"/>
      <c r="G216" s="8" t="n"/>
    </row>
    <row r="217">
      <c r="A217" s="12" t="n"/>
      <c r="B217" s="8" t="n"/>
      <c r="C217" s="11" t="str">
        <f>IF(B217="","",IFERROR(INDEX(Produtos!$J$5:$J$304,MATCH(B217,Produtos!$A$5:$A$304,0)),"SKU não cadastrado"))</f>
        <v/>
      </c>
      <c r="D217" s="8" t="n"/>
      <c r="E217" s="8" t="n"/>
      <c r="F217" s="8" t="n"/>
      <c r="G217" s="8" t="n"/>
    </row>
    <row r="218">
      <c r="A218" s="12" t="n"/>
      <c r="B218" s="8" t="n"/>
      <c r="C218" s="11" t="str">
        <f>IF(B218="","",IFERROR(INDEX(Produtos!$J$5:$J$304,MATCH(B218,Produtos!$A$5:$A$304,0)),"SKU não cadastrado"))</f>
        <v/>
      </c>
      <c r="D218" s="8" t="n"/>
      <c r="E218" s="8" t="n"/>
      <c r="F218" s="8" t="n"/>
      <c r="G218" s="8" t="n"/>
    </row>
    <row r="219">
      <c r="A219" s="12" t="n"/>
      <c r="B219" s="8" t="n"/>
      <c r="C219" s="11" t="str">
        <f>IF(B219="","",IFERROR(INDEX(Produtos!$J$5:$J$304,MATCH(B219,Produtos!$A$5:$A$304,0)),"SKU não cadastrado"))</f>
        <v/>
      </c>
      <c r="D219" s="8" t="n"/>
      <c r="E219" s="8" t="n"/>
      <c r="F219" s="8" t="n"/>
      <c r="G219" s="8" t="n"/>
    </row>
    <row r="220">
      <c r="A220" s="12" t="n"/>
      <c r="B220" s="8" t="n"/>
      <c r="C220" s="11" t="str">
        <f>IF(B220="","",IFERROR(INDEX(Produtos!$J$5:$J$304,MATCH(B220,Produtos!$A$5:$A$304,0)),"SKU não cadastrado"))</f>
        <v/>
      </c>
      <c r="D220" s="8" t="n"/>
      <c r="E220" s="8" t="n"/>
      <c r="F220" s="8" t="n"/>
      <c r="G220" s="8" t="n"/>
    </row>
    <row r="221">
      <c r="A221" s="12" t="n"/>
      <c r="B221" s="8" t="n"/>
      <c r="C221" s="11" t="str">
        <f>IF(B221="","",IFERROR(INDEX(Produtos!$J$5:$J$304,MATCH(B221,Produtos!$A$5:$A$304,0)),"SKU não cadastrado"))</f>
        <v/>
      </c>
      <c r="D221" s="8" t="n"/>
      <c r="E221" s="8" t="n"/>
      <c r="F221" s="8" t="n"/>
      <c r="G221" s="8" t="n"/>
    </row>
    <row r="222">
      <c r="A222" s="12" t="n"/>
      <c r="B222" s="8" t="n"/>
      <c r="C222" s="11" t="str">
        <f>IF(B222="","",IFERROR(INDEX(Produtos!$J$5:$J$304,MATCH(B222,Produtos!$A$5:$A$304,0)),"SKU não cadastrado"))</f>
        <v/>
      </c>
      <c r="D222" s="8" t="n"/>
      <c r="E222" s="8" t="n"/>
      <c r="F222" s="8" t="n"/>
      <c r="G222" s="8" t="n"/>
    </row>
    <row r="223">
      <c r="A223" s="12" t="n"/>
      <c r="B223" s="8" t="n"/>
      <c r="C223" s="11" t="str">
        <f>IF(B223="","",IFERROR(INDEX(Produtos!$J$5:$J$304,MATCH(B223,Produtos!$A$5:$A$304,0)),"SKU não cadastrado"))</f>
        <v/>
      </c>
      <c r="D223" s="8" t="n"/>
      <c r="E223" s="8" t="n"/>
      <c r="F223" s="8" t="n"/>
      <c r="G223" s="8" t="n"/>
    </row>
    <row r="224">
      <c r="A224" s="12" t="n"/>
      <c r="B224" s="8" t="n"/>
      <c r="C224" s="11" t="str">
        <f>IF(B224="","",IFERROR(INDEX(Produtos!$J$5:$J$304,MATCH(B224,Produtos!$A$5:$A$304,0)),"SKU não cadastrado"))</f>
        <v/>
      </c>
      <c r="D224" s="8" t="n"/>
      <c r="E224" s="8" t="n"/>
      <c r="F224" s="8" t="n"/>
      <c r="G224" s="8" t="n"/>
    </row>
    <row r="225">
      <c r="A225" s="12" t="n"/>
      <c r="B225" s="8" t="n"/>
      <c r="C225" s="11" t="str">
        <f>IF(B225="","",IFERROR(INDEX(Produtos!$J$5:$J$304,MATCH(B225,Produtos!$A$5:$A$304,0)),"SKU não cadastrado"))</f>
        <v/>
      </c>
      <c r="D225" s="8" t="n"/>
      <c r="E225" s="8" t="n"/>
      <c r="F225" s="8" t="n"/>
      <c r="G225" s="8" t="n"/>
    </row>
    <row r="226">
      <c r="A226" s="12" t="n"/>
      <c r="B226" s="8" t="n"/>
      <c r="C226" s="11" t="str">
        <f>IF(B226="","",IFERROR(INDEX(Produtos!$J$5:$J$304,MATCH(B226,Produtos!$A$5:$A$304,0)),"SKU não cadastrado"))</f>
        <v/>
      </c>
      <c r="D226" s="8" t="n"/>
      <c r="E226" s="8" t="n"/>
      <c r="F226" s="8" t="n"/>
      <c r="G226" s="8" t="n"/>
    </row>
    <row r="227">
      <c r="A227" s="12" t="n"/>
      <c r="B227" s="8" t="n"/>
      <c r="C227" s="11" t="str">
        <f>IF(B227="","",IFERROR(INDEX(Produtos!$J$5:$J$304,MATCH(B227,Produtos!$A$5:$A$304,0)),"SKU não cadastrado"))</f>
        <v/>
      </c>
      <c r="D227" s="8" t="n"/>
      <c r="E227" s="8" t="n"/>
      <c r="F227" s="8" t="n"/>
      <c r="G227" s="8" t="n"/>
    </row>
    <row r="228">
      <c r="A228" s="12" t="n"/>
      <c r="B228" s="8" t="n"/>
      <c r="C228" s="11" t="str">
        <f>IF(B228="","",IFERROR(INDEX(Produtos!$J$5:$J$304,MATCH(B228,Produtos!$A$5:$A$304,0)),"SKU não cadastrado"))</f>
        <v/>
      </c>
      <c r="D228" s="8" t="n"/>
      <c r="E228" s="8" t="n"/>
      <c r="F228" s="8" t="n"/>
      <c r="G228" s="8" t="n"/>
    </row>
    <row r="229">
      <c r="A229" s="12" t="n"/>
      <c r="B229" s="8" t="n"/>
      <c r="C229" s="11" t="str">
        <f>IF(B229="","",IFERROR(INDEX(Produtos!$J$5:$J$304,MATCH(B229,Produtos!$A$5:$A$304,0)),"SKU não cadastrado"))</f>
        <v/>
      </c>
      <c r="D229" s="8" t="n"/>
      <c r="E229" s="8" t="n"/>
      <c r="F229" s="8" t="n"/>
      <c r="G229" s="8" t="n"/>
    </row>
    <row r="230">
      <c r="A230" s="12" t="n"/>
      <c r="B230" s="8" t="n"/>
      <c r="C230" s="11" t="str">
        <f>IF(B230="","",IFERROR(INDEX(Produtos!$J$5:$J$304,MATCH(B230,Produtos!$A$5:$A$304,0)),"SKU não cadastrado"))</f>
        <v/>
      </c>
      <c r="D230" s="8" t="n"/>
      <c r="E230" s="8" t="n"/>
      <c r="F230" s="8" t="n"/>
      <c r="G230" s="8" t="n"/>
    </row>
    <row r="231">
      <c r="A231" s="12" t="n"/>
      <c r="B231" s="8" t="n"/>
      <c r="C231" s="11" t="str">
        <f>IF(B231="","",IFERROR(INDEX(Produtos!$J$5:$J$304,MATCH(B231,Produtos!$A$5:$A$304,0)),"SKU não cadastrado"))</f>
        <v/>
      </c>
      <c r="D231" s="8" t="n"/>
      <c r="E231" s="8" t="n"/>
      <c r="F231" s="8" t="n"/>
      <c r="G231" s="8" t="n"/>
    </row>
    <row r="232">
      <c r="A232" s="12" t="n"/>
      <c r="B232" s="8" t="n"/>
      <c r="C232" s="11" t="str">
        <f>IF(B232="","",IFERROR(INDEX(Produtos!$J$5:$J$304,MATCH(B232,Produtos!$A$5:$A$304,0)),"SKU não cadastrado"))</f>
        <v/>
      </c>
      <c r="D232" s="8" t="n"/>
      <c r="E232" s="8" t="n"/>
      <c r="F232" s="8" t="n"/>
      <c r="G232" s="8" t="n"/>
    </row>
    <row r="233">
      <c r="A233" s="12" t="n"/>
      <c r="B233" s="8" t="n"/>
      <c r="C233" s="11" t="str">
        <f>IF(B233="","",IFERROR(INDEX(Produtos!$J$5:$J$304,MATCH(B233,Produtos!$A$5:$A$304,0)),"SKU não cadastrado"))</f>
        <v/>
      </c>
      <c r="D233" s="8" t="n"/>
      <c r="E233" s="8" t="n"/>
      <c r="F233" s="8" t="n"/>
      <c r="G233" s="8" t="n"/>
    </row>
    <row r="234">
      <c r="A234" s="12" t="n"/>
      <c r="B234" s="8" t="n"/>
      <c r="C234" s="11" t="str">
        <f>IF(B234="","",IFERROR(INDEX(Produtos!$J$5:$J$304,MATCH(B234,Produtos!$A$5:$A$304,0)),"SKU não cadastrado"))</f>
        <v/>
      </c>
      <c r="D234" s="8" t="n"/>
      <c r="E234" s="8" t="n"/>
      <c r="F234" s="8" t="n"/>
      <c r="G234" s="8" t="n"/>
    </row>
    <row r="235">
      <c r="A235" s="12" t="n"/>
      <c r="B235" s="8" t="n"/>
      <c r="C235" s="11" t="str">
        <f>IF(B235="","",IFERROR(INDEX(Produtos!$J$5:$J$304,MATCH(B235,Produtos!$A$5:$A$304,0)),"SKU não cadastrado"))</f>
        <v/>
      </c>
      <c r="D235" s="8" t="n"/>
      <c r="E235" s="8" t="n"/>
      <c r="F235" s="8" t="n"/>
      <c r="G235" s="8" t="n"/>
    </row>
    <row r="236">
      <c r="A236" s="12" t="n"/>
      <c r="B236" s="8" t="n"/>
      <c r="C236" s="11" t="str">
        <f>IF(B236="","",IFERROR(INDEX(Produtos!$J$5:$J$304,MATCH(B236,Produtos!$A$5:$A$304,0)),"SKU não cadastrado"))</f>
        <v/>
      </c>
      <c r="D236" s="8" t="n"/>
      <c r="E236" s="8" t="n"/>
      <c r="F236" s="8" t="n"/>
      <c r="G236" s="8" t="n"/>
    </row>
    <row r="237">
      <c r="A237" s="12" t="n"/>
      <c r="B237" s="8" t="n"/>
      <c r="C237" s="11" t="str">
        <f>IF(B237="","",IFERROR(INDEX(Produtos!$J$5:$J$304,MATCH(B237,Produtos!$A$5:$A$304,0)),"SKU não cadastrado"))</f>
        <v/>
      </c>
      <c r="D237" s="8" t="n"/>
      <c r="E237" s="8" t="n"/>
      <c r="F237" s="8" t="n"/>
      <c r="G237" s="8" t="n"/>
    </row>
    <row r="238">
      <c r="A238" s="12" t="n"/>
      <c r="B238" s="8" t="n"/>
      <c r="C238" s="11" t="str">
        <f>IF(B238="","",IFERROR(INDEX(Produtos!$J$5:$J$304,MATCH(B238,Produtos!$A$5:$A$304,0)),"SKU não cadastrado"))</f>
        <v/>
      </c>
      <c r="D238" s="8" t="n"/>
      <c r="E238" s="8" t="n"/>
      <c r="F238" s="8" t="n"/>
      <c r="G238" s="8" t="n"/>
    </row>
    <row r="239">
      <c r="A239" s="12" t="n"/>
      <c r="B239" s="8" t="n"/>
      <c r="C239" s="11" t="str">
        <f>IF(B239="","",IFERROR(INDEX(Produtos!$J$5:$J$304,MATCH(B239,Produtos!$A$5:$A$304,0)),"SKU não cadastrado"))</f>
        <v/>
      </c>
      <c r="D239" s="8" t="n"/>
      <c r="E239" s="8" t="n"/>
      <c r="F239" s="8" t="n"/>
      <c r="G239" s="8" t="n"/>
    </row>
    <row r="240">
      <c r="A240" s="12" t="n"/>
      <c r="B240" s="8" t="n"/>
      <c r="C240" s="11" t="str">
        <f>IF(B240="","",IFERROR(INDEX(Produtos!$J$5:$J$304,MATCH(B240,Produtos!$A$5:$A$304,0)),"SKU não cadastrado"))</f>
        <v/>
      </c>
      <c r="D240" s="8" t="n"/>
      <c r="E240" s="8" t="n"/>
      <c r="F240" s="8" t="n"/>
      <c r="G240" s="8" t="n"/>
    </row>
    <row r="241">
      <c r="A241" s="12" t="n"/>
      <c r="B241" s="8" t="n"/>
      <c r="C241" s="11" t="str">
        <f>IF(B241="","",IFERROR(INDEX(Produtos!$J$5:$J$304,MATCH(B241,Produtos!$A$5:$A$304,0)),"SKU não cadastrado"))</f>
        <v/>
      </c>
      <c r="D241" s="8" t="n"/>
      <c r="E241" s="8" t="n"/>
      <c r="F241" s="8" t="n"/>
      <c r="G241" s="8" t="n"/>
    </row>
    <row r="242">
      <c r="A242" s="12" t="n"/>
      <c r="B242" s="8" t="n"/>
      <c r="C242" s="11" t="str">
        <f>IF(B242="","",IFERROR(INDEX(Produtos!$J$5:$J$304,MATCH(B242,Produtos!$A$5:$A$304,0)),"SKU não cadastrado"))</f>
        <v/>
      </c>
      <c r="D242" s="8" t="n"/>
      <c r="E242" s="8" t="n"/>
      <c r="F242" s="8" t="n"/>
      <c r="G242" s="8" t="n"/>
    </row>
    <row r="243">
      <c r="A243" s="12" t="n"/>
      <c r="B243" s="8" t="n"/>
      <c r="C243" s="11" t="str">
        <f>IF(B243="","",IFERROR(INDEX(Produtos!$J$5:$J$304,MATCH(B243,Produtos!$A$5:$A$304,0)),"SKU não cadastrado"))</f>
        <v/>
      </c>
      <c r="D243" s="8" t="n"/>
      <c r="E243" s="8" t="n"/>
      <c r="F243" s="8" t="n"/>
      <c r="G243" s="8" t="n"/>
    </row>
    <row r="244">
      <c r="A244" s="12" t="n"/>
      <c r="B244" s="8" t="n"/>
      <c r="C244" s="11" t="str">
        <f>IF(B244="","",IFERROR(INDEX(Produtos!$J$5:$J$304,MATCH(B244,Produtos!$A$5:$A$304,0)),"SKU não cadastrado"))</f>
        <v/>
      </c>
      <c r="D244" s="8" t="n"/>
      <c r="E244" s="8" t="n"/>
      <c r="F244" s="8" t="n"/>
      <c r="G244" s="8" t="n"/>
    </row>
    <row r="245">
      <c r="A245" s="12" t="n"/>
      <c r="B245" s="8" t="n"/>
      <c r="C245" s="11" t="str">
        <f>IF(B245="","",IFERROR(INDEX(Produtos!$J$5:$J$304,MATCH(B245,Produtos!$A$5:$A$304,0)),"SKU não cadastrado"))</f>
        <v/>
      </c>
      <c r="D245" s="8" t="n"/>
      <c r="E245" s="8" t="n"/>
      <c r="F245" s="8" t="n"/>
      <c r="G245" s="8" t="n"/>
    </row>
    <row r="246">
      <c r="A246" s="12" t="n"/>
      <c r="B246" s="8" t="n"/>
      <c r="C246" s="11" t="str">
        <f>IF(B246="","",IFERROR(INDEX(Produtos!$J$5:$J$304,MATCH(B246,Produtos!$A$5:$A$304,0)),"SKU não cadastrado"))</f>
        <v/>
      </c>
      <c r="D246" s="8" t="n"/>
      <c r="E246" s="8" t="n"/>
      <c r="F246" s="8" t="n"/>
      <c r="G246" s="8" t="n"/>
    </row>
    <row r="247">
      <c r="A247" s="12" t="n"/>
      <c r="B247" s="8" t="n"/>
      <c r="C247" s="11" t="str">
        <f>IF(B247="","",IFERROR(INDEX(Produtos!$J$5:$J$304,MATCH(B247,Produtos!$A$5:$A$304,0)),"SKU não cadastrado"))</f>
        <v/>
      </c>
      <c r="D247" s="8" t="n"/>
      <c r="E247" s="8" t="n"/>
      <c r="F247" s="8" t="n"/>
      <c r="G247" s="8" t="n"/>
    </row>
    <row r="248">
      <c r="A248" s="12" t="n"/>
      <c r="B248" s="8" t="n"/>
      <c r="C248" s="11" t="str">
        <f>IF(B248="","",IFERROR(INDEX(Produtos!$J$5:$J$304,MATCH(B248,Produtos!$A$5:$A$304,0)),"SKU não cadastrado"))</f>
        <v/>
      </c>
      <c r="D248" s="8" t="n"/>
      <c r="E248" s="8" t="n"/>
      <c r="F248" s="8" t="n"/>
      <c r="G248" s="8" t="n"/>
    </row>
    <row r="249">
      <c r="A249" s="12" t="n"/>
      <c r="B249" s="8" t="n"/>
      <c r="C249" s="11" t="str">
        <f>IF(B249="","",IFERROR(INDEX(Produtos!$J$5:$J$304,MATCH(B249,Produtos!$A$5:$A$304,0)),"SKU não cadastrado"))</f>
        <v/>
      </c>
      <c r="D249" s="8" t="n"/>
      <c r="E249" s="8" t="n"/>
      <c r="F249" s="8" t="n"/>
      <c r="G249" s="8" t="n"/>
    </row>
    <row r="250">
      <c r="A250" s="12" t="n"/>
      <c r="B250" s="8" t="n"/>
      <c r="C250" s="11" t="str">
        <f>IF(B250="","",IFERROR(INDEX(Produtos!$J$5:$J$304,MATCH(B250,Produtos!$A$5:$A$304,0)),"SKU não cadastrado"))</f>
        <v/>
      </c>
      <c r="D250" s="8" t="n"/>
      <c r="E250" s="8" t="n"/>
      <c r="F250" s="8" t="n"/>
      <c r="G250" s="8" t="n"/>
    </row>
    <row r="251">
      <c r="A251" s="12" t="n"/>
      <c r="B251" s="8" t="n"/>
      <c r="C251" s="11" t="str">
        <f>IF(B251="","",IFERROR(INDEX(Produtos!$J$5:$J$304,MATCH(B251,Produtos!$A$5:$A$304,0)),"SKU não cadastrado"))</f>
        <v/>
      </c>
      <c r="D251" s="8" t="n"/>
      <c r="E251" s="8" t="n"/>
      <c r="F251" s="8" t="n"/>
      <c r="G251" s="8" t="n"/>
    </row>
    <row r="252">
      <c r="A252" s="12" t="n"/>
      <c r="B252" s="8" t="n"/>
      <c r="C252" s="11" t="str">
        <f>IF(B252="","",IFERROR(INDEX(Produtos!$J$5:$J$304,MATCH(B252,Produtos!$A$5:$A$304,0)),"SKU não cadastrado"))</f>
        <v/>
      </c>
      <c r="D252" s="8" t="n"/>
      <c r="E252" s="8" t="n"/>
      <c r="F252" s="8" t="n"/>
      <c r="G252" s="8" t="n"/>
    </row>
    <row r="253">
      <c r="A253" s="12" t="n"/>
      <c r="B253" s="8" t="n"/>
      <c r="C253" s="11" t="str">
        <f>IF(B253="","",IFERROR(INDEX(Produtos!$J$5:$J$304,MATCH(B253,Produtos!$A$5:$A$304,0)),"SKU não cadastrado"))</f>
        <v/>
      </c>
      <c r="D253" s="8" t="n"/>
      <c r="E253" s="8" t="n"/>
      <c r="F253" s="8" t="n"/>
      <c r="G253" s="8" t="n"/>
    </row>
    <row r="254">
      <c r="A254" s="12" t="n"/>
      <c r="B254" s="8" t="n"/>
      <c r="C254" s="11" t="str">
        <f>IF(B254="","",IFERROR(INDEX(Produtos!$J$5:$J$304,MATCH(B254,Produtos!$A$5:$A$304,0)),"SKU não cadastrado"))</f>
        <v/>
      </c>
      <c r="D254" s="8" t="n"/>
      <c r="E254" s="8" t="n"/>
      <c r="F254" s="8" t="n"/>
      <c r="G254" s="8" t="n"/>
    </row>
    <row r="255">
      <c r="A255" s="12" t="n"/>
      <c r="B255" s="8" t="n"/>
      <c r="C255" s="11" t="str">
        <f>IF(B255="","",IFERROR(INDEX(Produtos!$J$5:$J$304,MATCH(B255,Produtos!$A$5:$A$304,0)),"SKU não cadastrado"))</f>
        <v/>
      </c>
      <c r="D255" s="8" t="n"/>
      <c r="E255" s="8" t="n"/>
      <c r="F255" s="8" t="n"/>
      <c r="G255" s="8" t="n"/>
    </row>
    <row r="256">
      <c r="A256" s="12" t="n"/>
      <c r="B256" s="8" t="n"/>
      <c r="C256" s="11" t="str">
        <f>IF(B256="","",IFERROR(INDEX(Produtos!$J$5:$J$304,MATCH(B256,Produtos!$A$5:$A$304,0)),"SKU não cadastrado"))</f>
        <v/>
      </c>
      <c r="D256" s="8" t="n"/>
      <c r="E256" s="8" t="n"/>
      <c r="F256" s="8" t="n"/>
      <c r="G256" s="8" t="n"/>
    </row>
    <row r="257">
      <c r="A257" s="12" t="n"/>
      <c r="B257" s="8" t="n"/>
      <c r="C257" s="11" t="str">
        <f>IF(B257="","",IFERROR(INDEX(Produtos!$J$5:$J$304,MATCH(B257,Produtos!$A$5:$A$304,0)),"SKU não cadastrado"))</f>
        <v/>
      </c>
      <c r="D257" s="8" t="n"/>
      <c r="E257" s="8" t="n"/>
      <c r="F257" s="8" t="n"/>
      <c r="G257" s="8" t="n"/>
    </row>
    <row r="258">
      <c r="A258" s="12" t="n"/>
      <c r="B258" s="8" t="n"/>
      <c r="C258" s="11" t="str">
        <f>IF(B258="","",IFERROR(INDEX(Produtos!$J$5:$J$304,MATCH(B258,Produtos!$A$5:$A$304,0)),"SKU não cadastrado"))</f>
        <v/>
      </c>
      <c r="D258" s="8" t="n"/>
      <c r="E258" s="8" t="n"/>
      <c r="F258" s="8" t="n"/>
      <c r="G258" s="8" t="n"/>
    </row>
    <row r="259">
      <c r="A259" s="12" t="n"/>
      <c r="B259" s="8" t="n"/>
      <c r="C259" s="11" t="str">
        <f>IF(B259="","",IFERROR(INDEX(Produtos!$J$5:$J$304,MATCH(B259,Produtos!$A$5:$A$304,0)),"SKU não cadastrado"))</f>
        <v/>
      </c>
      <c r="D259" s="8" t="n"/>
      <c r="E259" s="8" t="n"/>
      <c r="F259" s="8" t="n"/>
      <c r="G259" s="8" t="n"/>
    </row>
    <row r="260">
      <c r="A260" s="12" t="n"/>
      <c r="B260" s="8" t="n"/>
      <c r="C260" s="11" t="str">
        <f>IF(B260="","",IFERROR(INDEX(Produtos!$J$5:$J$304,MATCH(B260,Produtos!$A$5:$A$304,0)),"SKU não cadastrado"))</f>
        <v/>
      </c>
      <c r="D260" s="8" t="n"/>
      <c r="E260" s="8" t="n"/>
      <c r="F260" s="8" t="n"/>
      <c r="G260" s="8" t="n"/>
    </row>
    <row r="261">
      <c r="A261" s="12" t="n"/>
      <c r="B261" s="8" t="n"/>
      <c r="C261" s="11" t="str">
        <f>IF(B261="","",IFERROR(INDEX(Produtos!$J$5:$J$304,MATCH(B261,Produtos!$A$5:$A$304,0)),"SKU não cadastrado"))</f>
        <v/>
      </c>
      <c r="D261" s="8" t="n"/>
      <c r="E261" s="8" t="n"/>
      <c r="F261" s="8" t="n"/>
      <c r="G261" s="8" t="n"/>
    </row>
    <row r="262">
      <c r="A262" s="12" t="n"/>
      <c r="B262" s="8" t="n"/>
      <c r="C262" s="11" t="str">
        <f>IF(B262="","",IFERROR(INDEX(Produtos!$J$5:$J$304,MATCH(B262,Produtos!$A$5:$A$304,0)),"SKU não cadastrado"))</f>
        <v/>
      </c>
      <c r="D262" s="8" t="n"/>
      <c r="E262" s="8" t="n"/>
      <c r="F262" s="8" t="n"/>
      <c r="G262" s="8" t="n"/>
    </row>
    <row r="263">
      <c r="A263" s="12" t="n"/>
      <c r="B263" s="8" t="n"/>
      <c r="C263" s="11" t="str">
        <f>IF(B263="","",IFERROR(INDEX(Produtos!$J$5:$J$304,MATCH(B263,Produtos!$A$5:$A$304,0)),"SKU não cadastrado"))</f>
        <v/>
      </c>
      <c r="D263" s="8" t="n"/>
      <c r="E263" s="8" t="n"/>
      <c r="F263" s="8" t="n"/>
      <c r="G263" s="8" t="n"/>
    </row>
    <row r="264">
      <c r="A264" s="12" t="n"/>
      <c r="B264" s="8" t="n"/>
      <c r="C264" s="11" t="str">
        <f>IF(B264="","",IFERROR(INDEX(Produtos!$J$5:$J$304,MATCH(B264,Produtos!$A$5:$A$304,0)),"SKU não cadastrado"))</f>
        <v/>
      </c>
      <c r="D264" s="8" t="n"/>
      <c r="E264" s="8" t="n"/>
      <c r="F264" s="8" t="n"/>
      <c r="G264" s="8" t="n"/>
    </row>
    <row r="265">
      <c r="A265" s="12" t="n"/>
      <c r="B265" s="8" t="n"/>
      <c r="C265" s="11" t="str">
        <f>IF(B265="","",IFERROR(INDEX(Produtos!$J$5:$J$304,MATCH(B265,Produtos!$A$5:$A$304,0)),"SKU não cadastrado"))</f>
        <v/>
      </c>
      <c r="D265" s="8" t="n"/>
      <c r="E265" s="8" t="n"/>
      <c r="F265" s="8" t="n"/>
      <c r="G265" s="8" t="n"/>
    </row>
    <row r="266">
      <c r="A266" s="12" t="n"/>
      <c r="B266" s="8" t="n"/>
      <c r="C266" s="11" t="str">
        <f>IF(B266="","",IFERROR(INDEX(Produtos!$J$5:$J$304,MATCH(B266,Produtos!$A$5:$A$304,0)),"SKU não cadastrado"))</f>
        <v/>
      </c>
      <c r="D266" s="8" t="n"/>
      <c r="E266" s="8" t="n"/>
      <c r="F266" s="8" t="n"/>
      <c r="G266" s="8" t="n"/>
    </row>
    <row r="267">
      <c r="A267" s="12" t="n"/>
      <c r="B267" s="8" t="n"/>
      <c r="C267" s="11" t="str">
        <f>IF(B267="","",IFERROR(INDEX(Produtos!$J$5:$J$304,MATCH(B267,Produtos!$A$5:$A$304,0)),"SKU não cadastrado"))</f>
        <v/>
      </c>
      <c r="D267" s="8" t="n"/>
      <c r="E267" s="8" t="n"/>
      <c r="F267" s="8" t="n"/>
      <c r="G267" s="8" t="n"/>
    </row>
    <row r="268">
      <c r="A268" s="12" t="n"/>
      <c r="B268" s="8" t="n"/>
      <c r="C268" s="11" t="str">
        <f>IF(B268="","",IFERROR(INDEX(Produtos!$J$5:$J$304,MATCH(B268,Produtos!$A$5:$A$304,0)),"SKU não cadastrado"))</f>
        <v/>
      </c>
      <c r="D268" s="8" t="n"/>
      <c r="E268" s="8" t="n"/>
      <c r="F268" s="8" t="n"/>
      <c r="G268" s="8" t="n"/>
    </row>
    <row r="269">
      <c r="A269" s="12" t="n"/>
      <c r="B269" s="8" t="n"/>
      <c r="C269" s="11" t="str">
        <f>IF(B269="","",IFERROR(INDEX(Produtos!$J$5:$J$304,MATCH(B269,Produtos!$A$5:$A$304,0)),"SKU não cadastrado"))</f>
        <v/>
      </c>
      <c r="D269" s="8" t="n"/>
      <c r="E269" s="8" t="n"/>
      <c r="F269" s="8" t="n"/>
      <c r="G269" s="8" t="n"/>
    </row>
    <row r="270">
      <c r="A270" s="12" t="n"/>
      <c r="B270" s="8" t="n"/>
      <c r="C270" s="11" t="str">
        <f>IF(B270="","",IFERROR(INDEX(Produtos!$J$5:$J$304,MATCH(B270,Produtos!$A$5:$A$304,0)),"SKU não cadastrado"))</f>
        <v/>
      </c>
      <c r="D270" s="8" t="n"/>
      <c r="E270" s="8" t="n"/>
      <c r="F270" s="8" t="n"/>
      <c r="G270" s="8" t="n"/>
    </row>
    <row r="271">
      <c r="A271" s="12" t="n"/>
      <c r="B271" s="8" t="n"/>
      <c r="C271" s="11" t="str">
        <f>IF(B271="","",IFERROR(INDEX(Produtos!$J$5:$J$304,MATCH(B271,Produtos!$A$5:$A$304,0)),"SKU não cadastrado"))</f>
        <v/>
      </c>
      <c r="D271" s="8" t="n"/>
      <c r="E271" s="8" t="n"/>
      <c r="F271" s="8" t="n"/>
      <c r="G271" s="8" t="n"/>
    </row>
    <row r="272">
      <c r="A272" s="12" t="n"/>
      <c r="B272" s="8" t="n"/>
      <c r="C272" s="11" t="str">
        <f>IF(B272="","",IFERROR(INDEX(Produtos!$J$5:$J$304,MATCH(B272,Produtos!$A$5:$A$304,0)),"SKU não cadastrado"))</f>
        <v/>
      </c>
      <c r="D272" s="8" t="n"/>
      <c r="E272" s="8" t="n"/>
      <c r="F272" s="8" t="n"/>
      <c r="G272" s="8" t="n"/>
    </row>
    <row r="273">
      <c r="A273" s="12" t="n"/>
      <c r="B273" s="8" t="n"/>
      <c r="C273" s="11" t="str">
        <f>IF(B273="","",IFERROR(INDEX(Produtos!$J$5:$J$304,MATCH(B273,Produtos!$A$5:$A$304,0)),"SKU não cadastrado"))</f>
        <v/>
      </c>
      <c r="D273" s="8" t="n"/>
      <c r="E273" s="8" t="n"/>
      <c r="F273" s="8" t="n"/>
      <c r="G273" s="8" t="n"/>
    </row>
    <row r="274">
      <c r="A274" s="12" t="n"/>
      <c r="B274" s="8" t="n"/>
      <c r="C274" s="11" t="str">
        <f>IF(B274="","",IFERROR(INDEX(Produtos!$J$5:$J$304,MATCH(B274,Produtos!$A$5:$A$304,0)),"SKU não cadastrado"))</f>
        <v/>
      </c>
      <c r="D274" s="8" t="n"/>
      <c r="E274" s="8" t="n"/>
      <c r="F274" s="8" t="n"/>
      <c r="G274" s="8" t="n"/>
    </row>
    <row r="275">
      <c r="A275" s="12" t="n"/>
      <c r="B275" s="8" t="n"/>
      <c r="C275" s="11" t="str">
        <f>IF(B275="","",IFERROR(INDEX(Produtos!$J$5:$J$304,MATCH(B275,Produtos!$A$5:$A$304,0)),"SKU não cadastrado"))</f>
        <v/>
      </c>
      <c r="D275" s="8" t="n"/>
      <c r="E275" s="8" t="n"/>
      <c r="F275" s="8" t="n"/>
      <c r="G275" s="8" t="n"/>
    </row>
    <row r="276">
      <c r="A276" s="12" t="n"/>
      <c r="B276" s="8" t="n"/>
      <c r="C276" s="11" t="str">
        <f>IF(B276="","",IFERROR(INDEX(Produtos!$J$5:$J$304,MATCH(B276,Produtos!$A$5:$A$304,0)),"SKU não cadastrado"))</f>
        <v/>
      </c>
      <c r="D276" s="8" t="n"/>
      <c r="E276" s="8" t="n"/>
      <c r="F276" s="8" t="n"/>
      <c r="G276" s="8" t="n"/>
    </row>
    <row r="277">
      <c r="A277" s="12" t="n"/>
      <c r="B277" s="8" t="n"/>
      <c r="C277" s="11" t="str">
        <f>IF(B277="","",IFERROR(INDEX(Produtos!$J$5:$J$304,MATCH(B277,Produtos!$A$5:$A$304,0)),"SKU não cadastrado"))</f>
        <v/>
      </c>
      <c r="D277" s="8" t="n"/>
      <c r="E277" s="8" t="n"/>
      <c r="F277" s="8" t="n"/>
      <c r="G277" s="8" t="n"/>
    </row>
    <row r="278">
      <c r="A278" s="12" t="n"/>
      <c r="B278" s="8" t="n"/>
      <c r="C278" s="11" t="str">
        <f>IF(B278="","",IFERROR(INDEX(Produtos!$J$5:$J$304,MATCH(B278,Produtos!$A$5:$A$304,0)),"SKU não cadastrado"))</f>
        <v/>
      </c>
      <c r="D278" s="8" t="n"/>
      <c r="E278" s="8" t="n"/>
      <c r="F278" s="8" t="n"/>
      <c r="G278" s="8" t="n"/>
    </row>
    <row r="279">
      <c r="A279" s="12" t="n"/>
      <c r="B279" s="8" t="n"/>
      <c r="C279" s="11" t="str">
        <f>IF(B279="","",IFERROR(INDEX(Produtos!$J$5:$J$304,MATCH(B279,Produtos!$A$5:$A$304,0)),"SKU não cadastrado"))</f>
        <v/>
      </c>
      <c r="D279" s="8" t="n"/>
      <c r="E279" s="8" t="n"/>
      <c r="F279" s="8" t="n"/>
      <c r="G279" s="8" t="n"/>
    </row>
    <row r="280">
      <c r="A280" s="12" t="n"/>
      <c r="B280" s="8" t="n"/>
      <c r="C280" s="11" t="str">
        <f>IF(B280="","",IFERROR(INDEX(Produtos!$J$5:$J$304,MATCH(B280,Produtos!$A$5:$A$304,0)),"SKU não cadastrado"))</f>
        <v/>
      </c>
      <c r="D280" s="8" t="n"/>
      <c r="E280" s="8" t="n"/>
      <c r="F280" s="8" t="n"/>
      <c r="G280" s="8" t="n"/>
    </row>
    <row r="281">
      <c r="A281" s="12" t="n"/>
      <c r="B281" s="8" t="n"/>
      <c r="C281" s="11" t="str">
        <f>IF(B281="","",IFERROR(INDEX(Produtos!$J$5:$J$304,MATCH(B281,Produtos!$A$5:$A$304,0)),"SKU não cadastrado"))</f>
        <v/>
      </c>
      <c r="D281" s="8" t="n"/>
      <c r="E281" s="8" t="n"/>
      <c r="F281" s="8" t="n"/>
      <c r="G281" s="8" t="n"/>
    </row>
    <row r="282">
      <c r="A282" s="12" t="n"/>
      <c r="B282" s="8" t="n"/>
      <c r="C282" s="11" t="str">
        <f>IF(B282="","",IFERROR(INDEX(Produtos!$J$5:$J$304,MATCH(B282,Produtos!$A$5:$A$304,0)),"SKU não cadastrado"))</f>
        <v/>
      </c>
      <c r="D282" s="8" t="n"/>
      <c r="E282" s="8" t="n"/>
      <c r="F282" s="8" t="n"/>
      <c r="G282" s="8" t="n"/>
    </row>
    <row r="283">
      <c r="A283" s="12" t="n"/>
      <c r="B283" s="8" t="n"/>
      <c r="C283" s="11" t="str">
        <f>IF(B283="","",IFERROR(INDEX(Produtos!$J$5:$J$304,MATCH(B283,Produtos!$A$5:$A$304,0)),"SKU não cadastrado"))</f>
        <v/>
      </c>
      <c r="D283" s="8" t="n"/>
      <c r="E283" s="8" t="n"/>
      <c r="F283" s="8" t="n"/>
      <c r="G283" s="8" t="n"/>
    </row>
    <row r="284">
      <c r="A284" s="12" t="n"/>
      <c r="B284" s="8" t="n"/>
      <c r="C284" s="11" t="str">
        <f>IF(B284="","",IFERROR(INDEX(Produtos!$J$5:$J$304,MATCH(B284,Produtos!$A$5:$A$304,0)),"SKU não cadastrado"))</f>
        <v/>
      </c>
      <c r="D284" s="8" t="n"/>
      <c r="E284" s="8" t="n"/>
      <c r="F284" s="8" t="n"/>
      <c r="G284" s="8" t="n"/>
    </row>
    <row r="285">
      <c r="A285" s="12" t="n"/>
      <c r="B285" s="8" t="n"/>
      <c r="C285" s="11" t="str">
        <f>IF(B285="","",IFERROR(INDEX(Produtos!$J$5:$J$304,MATCH(B285,Produtos!$A$5:$A$304,0)),"SKU não cadastrado"))</f>
        <v/>
      </c>
      <c r="D285" s="8" t="n"/>
      <c r="E285" s="8" t="n"/>
      <c r="F285" s="8" t="n"/>
      <c r="G285" s="8" t="n"/>
    </row>
    <row r="286">
      <c r="A286" s="12" t="n"/>
      <c r="B286" s="8" t="n"/>
      <c r="C286" s="11" t="str">
        <f>IF(B286="","",IFERROR(INDEX(Produtos!$J$5:$J$304,MATCH(B286,Produtos!$A$5:$A$304,0)),"SKU não cadastrado"))</f>
        <v/>
      </c>
      <c r="D286" s="8" t="n"/>
      <c r="E286" s="8" t="n"/>
      <c r="F286" s="8" t="n"/>
      <c r="G286" s="8" t="n"/>
    </row>
    <row r="287">
      <c r="A287" s="12" t="n"/>
      <c r="B287" s="8" t="n"/>
      <c r="C287" s="11" t="str">
        <f>IF(B287="","",IFERROR(INDEX(Produtos!$J$5:$J$304,MATCH(B287,Produtos!$A$5:$A$304,0)),"SKU não cadastrado"))</f>
        <v/>
      </c>
      <c r="D287" s="8" t="n"/>
      <c r="E287" s="8" t="n"/>
      <c r="F287" s="8" t="n"/>
      <c r="G287" s="8" t="n"/>
    </row>
    <row r="288">
      <c r="A288" s="12" t="n"/>
      <c r="B288" s="8" t="n"/>
      <c r="C288" s="11" t="str">
        <f>IF(B288="","",IFERROR(INDEX(Produtos!$J$5:$J$304,MATCH(B288,Produtos!$A$5:$A$304,0)),"SKU não cadastrado"))</f>
        <v/>
      </c>
      <c r="D288" s="8" t="n"/>
      <c r="E288" s="8" t="n"/>
      <c r="F288" s="8" t="n"/>
      <c r="G288" s="8" t="n"/>
    </row>
    <row r="289">
      <c r="A289" s="12" t="n"/>
      <c r="B289" s="8" t="n"/>
      <c r="C289" s="11" t="str">
        <f>IF(B289="","",IFERROR(INDEX(Produtos!$J$5:$J$304,MATCH(B289,Produtos!$A$5:$A$304,0)),"SKU não cadastrado"))</f>
        <v/>
      </c>
      <c r="D289" s="8" t="n"/>
      <c r="E289" s="8" t="n"/>
      <c r="F289" s="8" t="n"/>
      <c r="G289" s="8" t="n"/>
    </row>
    <row r="290">
      <c r="A290" s="12" t="n"/>
      <c r="B290" s="8" t="n"/>
      <c r="C290" s="11" t="str">
        <f>IF(B290="","",IFERROR(INDEX(Produtos!$J$5:$J$304,MATCH(B290,Produtos!$A$5:$A$304,0)),"SKU não cadastrado"))</f>
        <v/>
      </c>
      <c r="D290" s="8" t="n"/>
      <c r="E290" s="8" t="n"/>
      <c r="F290" s="8" t="n"/>
      <c r="G290" s="8" t="n"/>
    </row>
    <row r="291">
      <c r="A291" s="12" t="n"/>
      <c r="B291" s="8" t="n"/>
      <c r="C291" s="11" t="str">
        <f>IF(B291="","",IFERROR(INDEX(Produtos!$J$5:$J$304,MATCH(B291,Produtos!$A$5:$A$304,0)),"SKU não cadastrado"))</f>
        <v/>
      </c>
      <c r="D291" s="8" t="n"/>
      <c r="E291" s="8" t="n"/>
      <c r="F291" s="8" t="n"/>
      <c r="G291" s="8" t="n"/>
    </row>
    <row r="292">
      <c r="A292" s="12" t="n"/>
      <c r="B292" s="8" t="n"/>
      <c r="C292" s="11" t="str">
        <f>IF(B292="","",IFERROR(INDEX(Produtos!$J$5:$J$304,MATCH(B292,Produtos!$A$5:$A$304,0)),"SKU não cadastrado"))</f>
        <v/>
      </c>
      <c r="D292" s="8" t="n"/>
      <c r="E292" s="8" t="n"/>
      <c r="F292" s="8" t="n"/>
      <c r="G292" s="8" t="n"/>
    </row>
    <row r="293">
      <c r="A293" s="12" t="n"/>
      <c r="B293" s="8" t="n"/>
      <c r="C293" s="11" t="str">
        <f>IF(B293="","",IFERROR(INDEX(Produtos!$J$5:$J$304,MATCH(B293,Produtos!$A$5:$A$304,0)),"SKU não cadastrado"))</f>
        <v/>
      </c>
      <c r="D293" s="8" t="n"/>
      <c r="E293" s="8" t="n"/>
      <c r="F293" s="8" t="n"/>
      <c r="G293" s="8" t="n"/>
    </row>
    <row r="294">
      <c r="A294" s="12" t="n"/>
      <c r="B294" s="8" t="n"/>
      <c r="C294" s="11" t="str">
        <f>IF(B294="","",IFERROR(INDEX(Produtos!$J$5:$J$304,MATCH(B294,Produtos!$A$5:$A$304,0)),"SKU não cadastrado"))</f>
        <v/>
      </c>
      <c r="D294" s="8" t="n"/>
      <c r="E294" s="8" t="n"/>
      <c r="F294" s="8" t="n"/>
      <c r="G294" s="8" t="n"/>
    </row>
    <row r="295">
      <c r="A295" s="12" t="n"/>
      <c r="B295" s="8" t="n"/>
      <c r="C295" s="11" t="str">
        <f>IF(B295="","",IFERROR(INDEX(Produtos!$J$5:$J$304,MATCH(B295,Produtos!$A$5:$A$304,0)),"SKU não cadastrado"))</f>
        <v/>
      </c>
      <c r="D295" s="8" t="n"/>
      <c r="E295" s="8" t="n"/>
      <c r="F295" s="8" t="n"/>
      <c r="G295" s="8" t="n"/>
    </row>
    <row r="296">
      <c r="A296" s="12" t="n"/>
      <c r="B296" s="8" t="n"/>
      <c r="C296" s="11" t="str">
        <f>IF(B296="","",IFERROR(INDEX(Produtos!$J$5:$J$304,MATCH(B296,Produtos!$A$5:$A$304,0)),"SKU não cadastrado"))</f>
        <v/>
      </c>
      <c r="D296" s="8" t="n"/>
      <c r="E296" s="8" t="n"/>
      <c r="F296" s="8" t="n"/>
      <c r="G296" s="8" t="n"/>
    </row>
    <row r="297">
      <c r="A297" s="12" t="n"/>
      <c r="B297" s="8" t="n"/>
      <c r="C297" s="11" t="str">
        <f>IF(B297="","",IFERROR(INDEX(Produtos!$J$5:$J$304,MATCH(B297,Produtos!$A$5:$A$304,0)),"SKU não cadastrado"))</f>
        <v/>
      </c>
      <c r="D297" s="8" t="n"/>
      <c r="E297" s="8" t="n"/>
      <c r="F297" s="8" t="n"/>
      <c r="G297" s="8" t="n"/>
    </row>
    <row r="298">
      <c r="A298" s="12" t="n"/>
      <c r="B298" s="8" t="n"/>
      <c r="C298" s="11" t="str">
        <f>IF(B298="","",IFERROR(INDEX(Produtos!$J$5:$J$304,MATCH(B298,Produtos!$A$5:$A$304,0)),"SKU não cadastrado"))</f>
        <v/>
      </c>
      <c r="D298" s="8" t="n"/>
      <c r="E298" s="8" t="n"/>
      <c r="F298" s="8" t="n"/>
      <c r="G298" s="8" t="n"/>
    </row>
    <row r="299">
      <c r="A299" s="12" t="n"/>
      <c r="B299" s="8" t="n"/>
      <c r="C299" s="11" t="str">
        <f>IF(B299="","",IFERROR(INDEX(Produtos!$J$5:$J$304,MATCH(B299,Produtos!$A$5:$A$304,0)),"SKU não cadastrado"))</f>
        <v/>
      </c>
      <c r="D299" s="8" t="n"/>
      <c r="E299" s="8" t="n"/>
      <c r="F299" s="8" t="n"/>
      <c r="G299" s="8" t="n"/>
    </row>
    <row r="300">
      <c r="A300" s="12" t="n"/>
      <c r="B300" s="8" t="n"/>
      <c r="C300" s="11" t="str">
        <f>IF(B300="","",IFERROR(INDEX(Produtos!$J$5:$J$304,MATCH(B300,Produtos!$A$5:$A$304,0)),"SKU não cadastrado"))</f>
        <v/>
      </c>
      <c r="D300" s="8" t="n"/>
      <c r="E300" s="8" t="n"/>
      <c r="F300" s="8" t="n"/>
      <c r="G300" s="8" t="n"/>
    </row>
    <row r="301">
      <c r="A301" s="12" t="n"/>
      <c r="B301" s="8" t="n"/>
      <c r="C301" s="11" t="str">
        <f>IF(B301="","",IFERROR(INDEX(Produtos!$J$5:$J$304,MATCH(B301,Produtos!$A$5:$A$304,0)),"SKU não cadastrado"))</f>
        <v/>
      </c>
      <c r="D301" s="8" t="n"/>
      <c r="E301" s="8" t="n"/>
      <c r="F301" s="8" t="n"/>
      <c r="G301" s="8" t="n"/>
    </row>
    <row r="302">
      <c r="A302" s="12" t="n"/>
      <c r="B302" s="8" t="n"/>
      <c r="C302" s="11" t="str">
        <f>IF(B302="","",IFERROR(INDEX(Produtos!$J$5:$J$304,MATCH(B302,Produtos!$A$5:$A$304,0)),"SKU não cadastrado"))</f>
        <v/>
      </c>
      <c r="D302" s="8" t="n"/>
      <c r="E302" s="8" t="n"/>
      <c r="F302" s="8" t="n"/>
      <c r="G302" s="8" t="n"/>
    </row>
    <row r="303">
      <c r="A303" s="12" t="n"/>
      <c r="B303" s="8" t="n"/>
      <c r="C303" s="11" t="str">
        <f>IF(B303="","",IFERROR(INDEX(Produtos!$J$5:$J$304,MATCH(B303,Produtos!$A$5:$A$304,0)),"SKU não cadastrado"))</f>
        <v/>
      </c>
      <c r="D303" s="8" t="n"/>
      <c r="E303" s="8" t="n"/>
      <c r="F303" s="8" t="n"/>
      <c r="G303" s="8" t="n"/>
    </row>
    <row r="304">
      <c r="A304" s="12" t="n"/>
      <c r="B304" s="8" t="n"/>
      <c r="C304" s="11" t="str">
        <f>IF(B304="","",IFERROR(INDEX(Produtos!$J$5:$J$304,MATCH(B304,Produtos!$A$5:$A$304,0)),"SKU não cadastrado"))</f>
        <v/>
      </c>
      <c r="D304" s="8" t="n"/>
      <c r="E304" s="8" t="n"/>
      <c r="F304" s="8" t="n"/>
      <c r="G304" s="8" t="n"/>
    </row>
    <row r="305">
      <c r="A305" s="12" t="n"/>
      <c r="B305" s="8" t="n"/>
      <c r="C305" s="11" t="str">
        <f>IF(B305="","",IFERROR(INDEX(Produtos!$J$5:$J$304,MATCH(B305,Produtos!$A$5:$A$304,0)),"SKU não cadastrado"))</f>
        <v/>
      </c>
      <c r="D305" s="8" t="n"/>
      <c r="E305" s="8" t="n"/>
      <c r="F305" s="8" t="n"/>
      <c r="G305" s="8" t="n"/>
    </row>
    <row r="306">
      <c r="A306" s="12" t="n"/>
      <c r="B306" s="8" t="n"/>
      <c r="C306" s="11" t="str">
        <f>IF(B306="","",IFERROR(INDEX(Produtos!$J$5:$J$304,MATCH(B306,Produtos!$A$5:$A$304,0)),"SKU não cadastrado"))</f>
        <v/>
      </c>
      <c r="D306" s="8" t="n"/>
      <c r="E306" s="8" t="n"/>
      <c r="F306" s="8" t="n"/>
      <c r="G306" s="8" t="n"/>
    </row>
    <row r="307">
      <c r="A307" s="12" t="n"/>
      <c r="B307" s="8" t="n"/>
      <c r="C307" s="11" t="str">
        <f>IF(B307="","",IFERROR(INDEX(Produtos!$J$5:$J$304,MATCH(B307,Produtos!$A$5:$A$304,0)),"SKU não cadastrado"))</f>
        <v/>
      </c>
      <c r="D307" s="8" t="n"/>
      <c r="E307" s="8" t="n"/>
      <c r="F307" s="8" t="n"/>
      <c r="G307" s="8" t="n"/>
    </row>
    <row r="308">
      <c r="A308" s="12" t="n"/>
      <c r="B308" s="8" t="n"/>
      <c r="C308" s="11" t="str">
        <f>IF(B308="","",IFERROR(INDEX(Produtos!$J$5:$J$304,MATCH(B308,Produtos!$A$5:$A$304,0)),"SKU não cadastrado"))</f>
        <v/>
      </c>
      <c r="D308" s="8" t="n"/>
      <c r="E308" s="8" t="n"/>
      <c r="F308" s="8" t="n"/>
      <c r="G308" s="8" t="n"/>
    </row>
    <row r="309">
      <c r="A309" s="12" t="n"/>
      <c r="B309" s="8" t="n"/>
      <c r="C309" s="11" t="str">
        <f>IF(B309="","",IFERROR(INDEX(Produtos!$J$5:$J$304,MATCH(B309,Produtos!$A$5:$A$304,0)),"SKU não cadastrado"))</f>
        <v/>
      </c>
      <c r="D309" s="8" t="n"/>
      <c r="E309" s="8" t="n"/>
      <c r="F309" s="8" t="n"/>
      <c r="G309" s="8" t="n"/>
    </row>
    <row r="310">
      <c r="A310" s="12" t="n"/>
      <c r="B310" s="8" t="n"/>
      <c r="C310" s="11" t="str">
        <f>IF(B310="","",IFERROR(INDEX(Produtos!$J$5:$J$304,MATCH(B310,Produtos!$A$5:$A$304,0)),"SKU não cadastrado"))</f>
        <v/>
      </c>
      <c r="D310" s="8" t="n"/>
      <c r="E310" s="8" t="n"/>
      <c r="F310" s="8" t="n"/>
      <c r="G310" s="8" t="n"/>
    </row>
    <row r="311">
      <c r="A311" s="12" t="n"/>
      <c r="B311" s="8" t="n"/>
      <c r="C311" s="11" t="str">
        <f>IF(B311="","",IFERROR(INDEX(Produtos!$J$5:$J$304,MATCH(B311,Produtos!$A$5:$A$304,0)),"SKU não cadastrado"))</f>
        <v/>
      </c>
      <c r="D311" s="8" t="n"/>
      <c r="E311" s="8" t="n"/>
      <c r="F311" s="8" t="n"/>
      <c r="G311" s="8" t="n"/>
    </row>
    <row r="312">
      <c r="A312" s="12" t="n"/>
      <c r="B312" s="8" t="n"/>
      <c r="C312" s="11" t="str">
        <f>IF(B312="","",IFERROR(INDEX(Produtos!$J$5:$J$304,MATCH(B312,Produtos!$A$5:$A$304,0)),"SKU não cadastrado"))</f>
        <v/>
      </c>
      <c r="D312" s="8" t="n"/>
      <c r="E312" s="8" t="n"/>
      <c r="F312" s="8" t="n"/>
      <c r="G312" s="8" t="n"/>
    </row>
    <row r="313">
      <c r="A313" s="12" t="n"/>
      <c r="B313" s="8" t="n"/>
      <c r="C313" s="11" t="str">
        <f>IF(B313="","",IFERROR(INDEX(Produtos!$J$5:$J$304,MATCH(B313,Produtos!$A$5:$A$304,0)),"SKU não cadastrado"))</f>
        <v/>
      </c>
      <c r="D313" s="8" t="n"/>
      <c r="E313" s="8" t="n"/>
      <c r="F313" s="8" t="n"/>
      <c r="G313" s="8" t="n"/>
    </row>
    <row r="314">
      <c r="A314" s="12" t="n"/>
      <c r="B314" s="8" t="n"/>
      <c r="C314" s="11" t="str">
        <f>IF(B314="","",IFERROR(INDEX(Produtos!$J$5:$J$304,MATCH(B314,Produtos!$A$5:$A$304,0)),"SKU não cadastrado"))</f>
        <v/>
      </c>
      <c r="D314" s="8" t="n"/>
      <c r="E314" s="8" t="n"/>
      <c r="F314" s="8" t="n"/>
      <c r="G314" s="8" t="n"/>
    </row>
    <row r="315">
      <c r="A315" s="12" t="n"/>
      <c r="B315" s="8" t="n"/>
      <c r="C315" s="11" t="str">
        <f>IF(B315="","",IFERROR(INDEX(Produtos!$J$5:$J$304,MATCH(B315,Produtos!$A$5:$A$304,0)),"SKU não cadastrado"))</f>
        <v/>
      </c>
      <c r="D315" s="8" t="n"/>
      <c r="E315" s="8" t="n"/>
      <c r="F315" s="8" t="n"/>
      <c r="G315" s="8" t="n"/>
    </row>
    <row r="316">
      <c r="A316" s="12" t="n"/>
      <c r="B316" s="8" t="n"/>
      <c r="C316" s="11" t="str">
        <f>IF(B316="","",IFERROR(INDEX(Produtos!$J$5:$J$304,MATCH(B316,Produtos!$A$5:$A$304,0)),"SKU não cadastrado"))</f>
        <v/>
      </c>
      <c r="D316" s="8" t="n"/>
      <c r="E316" s="8" t="n"/>
      <c r="F316" s="8" t="n"/>
      <c r="G316" s="8" t="n"/>
    </row>
    <row r="317">
      <c r="A317" s="12" t="n"/>
      <c r="B317" s="8" t="n"/>
      <c r="C317" s="11" t="str">
        <f>IF(B317="","",IFERROR(INDEX(Produtos!$J$5:$J$304,MATCH(B317,Produtos!$A$5:$A$304,0)),"SKU não cadastrado"))</f>
        <v/>
      </c>
      <c r="D317" s="8" t="n"/>
      <c r="E317" s="8" t="n"/>
      <c r="F317" s="8" t="n"/>
      <c r="G317" s="8" t="n"/>
    </row>
    <row r="318">
      <c r="A318" s="12" t="n"/>
      <c r="B318" s="8" t="n"/>
      <c r="C318" s="11" t="str">
        <f>IF(B318="","",IFERROR(INDEX(Produtos!$J$5:$J$304,MATCH(B318,Produtos!$A$5:$A$304,0)),"SKU não cadastrado"))</f>
        <v/>
      </c>
      <c r="D318" s="8" t="n"/>
      <c r="E318" s="8" t="n"/>
      <c r="F318" s="8" t="n"/>
      <c r="G318" s="8" t="n"/>
    </row>
    <row r="319">
      <c r="A319" s="12" t="n"/>
      <c r="B319" s="8" t="n"/>
      <c r="C319" s="11" t="str">
        <f>IF(B319="","",IFERROR(INDEX(Produtos!$J$5:$J$304,MATCH(B319,Produtos!$A$5:$A$304,0)),"SKU não cadastrado"))</f>
        <v/>
      </c>
      <c r="D319" s="8" t="n"/>
      <c r="E319" s="8" t="n"/>
      <c r="F319" s="8" t="n"/>
      <c r="G319" s="8" t="n"/>
    </row>
    <row r="320">
      <c r="A320" s="12" t="n"/>
      <c r="B320" s="8" t="n"/>
      <c r="C320" s="11" t="str">
        <f>IF(B320="","",IFERROR(INDEX(Produtos!$J$5:$J$304,MATCH(B320,Produtos!$A$5:$A$304,0)),"SKU não cadastrado"))</f>
        <v/>
      </c>
      <c r="D320" s="8" t="n"/>
      <c r="E320" s="8" t="n"/>
      <c r="F320" s="8" t="n"/>
      <c r="G320" s="8" t="n"/>
    </row>
    <row r="321">
      <c r="A321" s="12" t="n"/>
      <c r="B321" s="8" t="n"/>
      <c r="C321" s="11" t="str">
        <f>IF(B321="","",IFERROR(INDEX(Produtos!$J$5:$J$304,MATCH(B321,Produtos!$A$5:$A$304,0)),"SKU não cadastrado"))</f>
        <v/>
      </c>
      <c r="D321" s="8" t="n"/>
      <c r="E321" s="8" t="n"/>
      <c r="F321" s="8" t="n"/>
      <c r="G321" s="8" t="n"/>
    </row>
    <row r="322">
      <c r="A322" s="12" t="n"/>
      <c r="B322" s="8" t="n"/>
      <c r="C322" s="11" t="str">
        <f>IF(B322="","",IFERROR(INDEX(Produtos!$J$5:$J$304,MATCH(B322,Produtos!$A$5:$A$304,0)),"SKU não cadastrado"))</f>
        <v/>
      </c>
      <c r="D322" s="8" t="n"/>
      <c r="E322" s="8" t="n"/>
      <c r="F322" s="8" t="n"/>
      <c r="G322" s="8" t="n"/>
    </row>
    <row r="323">
      <c r="A323" s="12" t="n"/>
      <c r="B323" s="8" t="n"/>
      <c r="C323" s="11" t="str">
        <f>IF(B323="","",IFERROR(INDEX(Produtos!$J$5:$J$304,MATCH(B323,Produtos!$A$5:$A$304,0)),"SKU não cadastrado"))</f>
        <v/>
      </c>
      <c r="D323" s="8" t="n"/>
      <c r="E323" s="8" t="n"/>
      <c r="F323" s="8" t="n"/>
      <c r="G323" s="8" t="n"/>
    </row>
    <row r="324">
      <c r="A324" s="12" t="n"/>
      <c r="B324" s="8" t="n"/>
      <c r="C324" s="11" t="str">
        <f>IF(B324="","",IFERROR(INDEX(Produtos!$J$5:$J$304,MATCH(B324,Produtos!$A$5:$A$304,0)),"SKU não cadastrado"))</f>
        <v/>
      </c>
      <c r="D324" s="8" t="n"/>
      <c r="E324" s="8" t="n"/>
      <c r="F324" s="8" t="n"/>
      <c r="G324" s="8" t="n"/>
    </row>
    <row r="325">
      <c r="A325" s="12" t="n"/>
      <c r="B325" s="8" t="n"/>
      <c r="C325" s="11" t="str">
        <f>IF(B325="","",IFERROR(INDEX(Produtos!$J$5:$J$304,MATCH(B325,Produtos!$A$5:$A$304,0)),"SKU não cadastrado"))</f>
        <v/>
      </c>
      <c r="D325" s="8" t="n"/>
      <c r="E325" s="8" t="n"/>
      <c r="F325" s="8" t="n"/>
      <c r="G325" s="8" t="n"/>
    </row>
    <row r="326">
      <c r="A326" s="12" t="n"/>
      <c r="B326" s="8" t="n"/>
      <c r="C326" s="11" t="str">
        <f>IF(B326="","",IFERROR(INDEX(Produtos!$J$5:$J$304,MATCH(B326,Produtos!$A$5:$A$304,0)),"SKU não cadastrado"))</f>
        <v/>
      </c>
      <c r="D326" s="8" t="n"/>
      <c r="E326" s="8" t="n"/>
      <c r="F326" s="8" t="n"/>
      <c r="G326" s="8" t="n"/>
    </row>
    <row r="327">
      <c r="A327" s="12" t="n"/>
      <c r="B327" s="8" t="n"/>
      <c r="C327" s="11" t="str">
        <f>IF(B327="","",IFERROR(INDEX(Produtos!$J$5:$J$304,MATCH(B327,Produtos!$A$5:$A$304,0)),"SKU não cadastrado"))</f>
        <v/>
      </c>
      <c r="D327" s="8" t="n"/>
      <c r="E327" s="8" t="n"/>
      <c r="F327" s="8" t="n"/>
      <c r="G327" s="8" t="n"/>
    </row>
    <row r="328">
      <c r="A328" s="12" t="n"/>
      <c r="B328" s="8" t="n"/>
      <c r="C328" s="11" t="str">
        <f>IF(B328="","",IFERROR(INDEX(Produtos!$J$5:$J$304,MATCH(B328,Produtos!$A$5:$A$304,0)),"SKU não cadastrado"))</f>
        <v/>
      </c>
      <c r="D328" s="8" t="n"/>
      <c r="E328" s="8" t="n"/>
      <c r="F328" s="8" t="n"/>
      <c r="G328" s="8" t="n"/>
    </row>
    <row r="329">
      <c r="A329" s="12" t="n"/>
      <c r="B329" s="8" t="n"/>
      <c r="C329" s="11" t="str">
        <f>IF(B329="","",IFERROR(INDEX(Produtos!$J$5:$J$304,MATCH(B329,Produtos!$A$5:$A$304,0)),"SKU não cadastrado"))</f>
        <v/>
      </c>
      <c r="D329" s="8" t="n"/>
      <c r="E329" s="8" t="n"/>
      <c r="F329" s="8" t="n"/>
      <c r="G329" s="8" t="n"/>
    </row>
    <row r="330">
      <c r="A330" s="12" t="n"/>
      <c r="B330" s="8" t="n"/>
      <c r="C330" s="11" t="str">
        <f>IF(B330="","",IFERROR(INDEX(Produtos!$J$5:$J$304,MATCH(B330,Produtos!$A$5:$A$304,0)),"SKU não cadastrado"))</f>
        <v/>
      </c>
      <c r="D330" s="8" t="n"/>
      <c r="E330" s="8" t="n"/>
      <c r="F330" s="8" t="n"/>
      <c r="G330" s="8" t="n"/>
    </row>
    <row r="331">
      <c r="A331" s="12" t="n"/>
      <c r="B331" s="8" t="n"/>
      <c r="C331" s="11" t="str">
        <f>IF(B331="","",IFERROR(INDEX(Produtos!$J$5:$J$304,MATCH(B331,Produtos!$A$5:$A$304,0)),"SKU não cadastrado"))</f>
        <v/>
      </c>
      <c r="D331" s="8" t="n"/>
      <c r="E331" s="8" t="n"/>
      <c r="F331" s="8" t="n"/>
      <c r="G331" s="8" t="n"/>
    </row>
    <row r="332">
      <c r="A332" s="12" t="n"/>
      <c r="B332" s="8" t="n"/>
      <c r="C332" s="11" t="str">
        <f>IF(B332="","",IFERROR(INDEX(Produtos!$J$5:$J$304,MATCH(B332,Produtos!$A$5:$A$304,0)),"SKU não cadastrado"))</f>
        <v/>
      </c>
      <c r="D332" s="8" t="n"/>
      <c r="E332" s="8" t="n"/>
      <c r="F332" s="8" t="n"/>
      <c r="G332" s="8" t="n"/>
    </row>
    <row r="333">
      <c r="A333" s="12" t="n"/>
      <c r="B333" s="8" t="n"/>
      <c r="C333" s="11" t="str">
        <f>IF(B333="","",IFERROR(INDEX(Produtos!$J$5:$J$304,MATCH(B333,Produtos!$A$5:$A$304,0)),"SKU não cadastrado"))</f>
        <v/>
      </c>
      <c r="D333" s="8" t="n"/>
      <c r="E333" s="8" t="n"/>
      <c r="F333" s="8" t="n"/>
      <c r="G333" s="8" t="n"/>
    </row>
    <row r="334">
      <c r="A334" s="12" t="n"/>
      <c r="B334" s="8" t="n"/>
      <c r="C334" s="11" t="str">
        <f>IF(B334="","",IFERROR(INDEX(Produtos!$J$5:$J$304,MATCH(B334,Produtos!$A$5:$A$304,0)),"SKU não cadastrado"))</f>
        <v/>
      </c>
      <c r="D334" s="8" t="n"/>
      <c r="E334" s="8" t="n"/>
      <c r="F334" s="8" t="n"/>
      <c r="G334" s="8" t="n"/>
    </row>
    <row r="335">
      <c r="A335" s="12" t="n"/>
      <c r="B335" s="8" t="n"/>
      <c r="C335" s="11" t="str">
        <f>IF(B335="","",IFERROR(INDEX(Produtos!$J$5:$J$304,MATCH(B335,Produtos!$A$5:$A$304,0)),"SKU não cadastrado"))</f>
        <v/>
      </c>
      <c r="D335" s="8" t="n"/>
      <c r="E335" s="8" t="n"/>
      <c r="F335" s="8" t="n"/>
      <c r="G335" s="8" t="n"/>
    </row>
    <row r="336">
      <c r="A336" s="12" t="n"/>
      <c r="B336" s="8" t="n"/>
      <c r="C336" s="11" t="str">
        <f>IF(B336="","",IFERROR(INDEX(Produtos!$J$5:$J$304,MATCH(B336,Produtos!$A$5:$A$304,0)),"SKU não cadastrado"))</f>
        <v/>
      </c>
      <c r="D336" s="8" t="n"/>
      <c r="E336" s="8" t="n"/>
      <c r="F336" s="8" t="n"/>
      <c r="G336" s="8" t="n"/>
    </row>
    <row r="337">
      <c r="A337" s="12" t="n"/>
      <c r="B337" s="8" t="n"/>
      <c r="C337" s="11" t="str">
        <f>IF(B337="","",IFERROR(INDEX(Produtos!$J$5:$J$304,MATCH(B337,Produtos!$A$5:$A$304,0)),"SKU não cadastrado"))</f>
        <v/>
      </c>
      <c r="D337" s="8" t="n"/>
      <c r="E337" s="8" t="n"/>
      <c r="F337" s="8" t="n"/>
      <c r="G337" s="8" t="n"/>
    </row>
    <row r="338">
      <c r="A338" s="12" t="n"/>
      <c r="B338" s="8" t="n"/>
      <c r="C338" s="11" t="str">
        <f>IF(B338="","",IFERROR(INDEX(Produtos!$J$5:$J$304,MATCH(B338,Produtos!$A$5:$A$304,0)),"SKU não cadastrado"))</f>
        <v/>
      </c>
      <c r="D338" s="8" t="n"/>
      <c r="E338" s="8" t="n"/>
      <c r="F338" s="8" t="n"/>
      <c r="G338" s="8" t="n"/>
    </row>
    <row r="339">
      <c r="A339" s="12" t="n"/>
      <c r="B339" s="8" t="n"/>
      <c r="C339" s="11" t="str">
        <f>IF(B339="","",IFERROR(INDEX(Produtos!$J$5:$J$304,MATCH(B339,Produtos!$A$5:$A$304,0)),"SKU não cadastrado"))</f>
        <v/>
      </c>
      <c r="D339" s="8" t="n"/>
      <c r="E339" s="8" t="n"/>
      <c r="F339" s="8" t="n"/>
      <c r="G339" s="8" t="n"/>
    </row>
    <row r="340">
      <c r="A340" s="12" t="n"/>
      <c r="B340" s="8" t="n"/>
      <c r="C340" s="11" t="str">
        <f>IF(B340="","",IFERROR(INDEX(Produtos!$J$5:$J$304,MATCH(B340,Produtos!$A$5:$A$304,0)),"SKU não cadastrado"))</f>
        <v/>
      </c>
      <c r="D340" s="8" t="n"/>
      <c r="E340" s="8" t="n"/>
      <c r="F340" s="8" t="n"/>
      <c r="G340" s="8" t="n"/>
    </row>
    <row r="341">
      <c r="A341" s="12" t="n"/>
      <c r="B341" s="8" t="n"/>
      <c r="C341" s="11" t="str">
        <f>IF(B341="","",IFERROR(INDEX(Produtos!$J$5:$J$304,MATCH(B341,Produtos!$A$5:$A$304,0)),"SKU não cadastrado"))</f>
        <v/>
      </c>
      <c r="D341" s="8" t="n"/>
      <c r="E341" s="8" t="n"/>
      <c r="F341" s="8" t="n"/>
      <c r="G341" s="8" t="n"/>
    </row>
    <row r="342">
      <c r="A342" s="12" t="n"/>
      <c r="B342" s="8" t="n"/>
      <c r="C342" s="11" t="str">
        <f>IF(B342="","",IFERROR(INDEX(Produtos!$J$5:$J$304,MATCH(B342,Produtos!$A$5:$A$304,0)),"SKU não cadastrado"))</f>
        <v/>
      </c>
      <c r="D342" s="8" t="n"/>
      <c r="E342" s="8" t="n"/>
      <c r="F342" s="8" t="n"/>
      <c r="G342" s="8" t="n"/>
    </row>
    <row r="343">
      <c r="A343" s="12" t="n"/>
      <c r="B343" s="8" t="n"/>
      <c r="C343" s="11" t="str">
        <f>IF(B343="","",IFERROR(INDEX(Produtos!$J$5:$J$304,MATCH(B343,Produtos!$A$5:$A$304,0)),"SKU não cadastrado"))</f>
        <v/>
      </c>
      <c r="D343" s="8" t="n"/>
      <c r="E343" s="8" t="n"/>
      <c r="F343" s="8" t="n"/>
      <c r="G343" s="8" t="n"/>
    </row>
    <row r="344">
      <c r="A344" s="12" t="n"/>
      <c r="B344" s="8" t="n"/>
      <c r="C344" s="11" t="str">
        <f>IF(B344="","",IFERROR(INDEX(Produtos!$J$5:$J$304,MATCH(B344,Produtos!$A$5:$A$304,0)),"SKU não cadastrado"))</f>
        <v/>
      </c>
      <c r="D344" s="8" t="n"/>
      <c r="E344" s="8" t="n"/>
      <c r="F344" s="8" t="n"/>
      <c r="G344" s="8" t="n"/>
    </row>
    <row r="345">
      <c r="A345" s="12" t="n"/>
      <c r="B345" s="8" t="n"/>
      <c r="C345" s="11" t="str">
        <f>IF(B345="","",IFERROR(INDEX(Produtos!$J$5:$J$304,MATCH(B345,Produtos!$A$5:$A$304,0)),"SKU não cadastrado"))</f>
        <v/>
      </c>
      <c r="D345" s="8" t="n"/>
      <c r="E345" s="8" t="n"/>
      <c r="F345" s="8" t="n"/>
      <c r="G345" s="8" t="n"/>
    </row>
    <row r="346">
      <c r="A346" s="12" t="n"/>
      <c r="B346" s="8" t="n"/>
      <c r="C346" s="11" t="str">
        <f>IF(B346="","",IFERROR(INDEX(Produtos!$J$5:$J$304,MATCH(B346,Produtos!$A$5:$A$304,0)),"SKU não cadastrado"))</f>
        <v/>
      </c>
      <c r="D346" s="8" t="n"/>
      <c r="E346" s="8" t="n"/>
      <c r="F346" s="8" t="n"/>
      <c r="G346" s="8" t="n"/>
    </row>
    <row r="347">
      <c r="A347" s="12" t="n"/>
      <c r="B347" s="8" t="n"/>
      <c r="C347" s="11" t="str">
        <f>IF(B347="","",IFERROR(INDEX(Produtos!$J$5:$J$304,MATCH(B347,Produtos!$A$5:$A$304,0)),"SKU não cadastrado"))</f>
        <v/>
      </c>
      <c r="D347" s="8" t="n"/>
      <c r="E347" s="8" t="n"/>
      <c r="F347" s="8" t="n"/>
      <c r="G347" s="8" t="n"/>
    </row>
    <row r="348">
      <c r="A348" s="12" t="n"/>
      <c r="B348" s="8" t="n"/>
      <c r="C348" s="11" t="str">
        <f>IF(B348="","",IFERROR(INDEX(Produtos!$J$5:$J$304,MATCH(B348,Produtos!$A$5:$A$304,0)),"SKU não cadastrado"))</f>
        <v/>
      </c>
      <c r="D348" s="8" t="n"/>
      <c r="E348" s="8" t="n"/>
      <c r="F348" s="8" t="n"/>
      <c r="G348" s="8" t="n"/>
    </row>
    <row r="349">
      <c r="A349" s="12" t="n"/>
      <c r="B349" s="8" t="n"/>
      <c r="C349" s="11" t="str">
        <f>IF(B349="","",IFERROR(INDEX(Produtos!$J$5:$J$304,MATCH(B349,Produtos!$A$5:$A$304,0)),"SKU não cadastrado"))</f>
        <v/>
      </c>
      <c r="D349" s="8" t="n"/>
      <c r="E349" s="8" t="n"/>
      <c r="F349" s="8" t="n"/>
      <c r="G349" s="8" t="n"/>
    </row>
    <row r="350">
      <c r="A350" s="12" t="n"/>
      <c r="B350" s="8" t="n"/>
      <c r="C350" s="11" t="str">
        <f>IF(B350="","",IFERROR(INDEX(Produtos!$J$5:$J$304,MATCH(B350,Produtos!$A$5:$A$304,0)),"SKU não cadastrado"))</f>
        <v/>
      </c>
      <c r="D350" s="8" t="n"/>
      <c r="E350" s="8" t="n"/>
      <c r="F350" s="8" t="n"/>
      <c r="G350" s="8" t="n"/>
    </row>
    <row r="351">
      <c r="A351" s="12" t="n"/>
      <c r="B351" s="8" t="n"/>
      <c r="C351" s="11" t="str">
        <f>IF(B351="","",IFERROR(INDEX(Produtos!$J$5:$J$304,MATCH(B351,Produtos!$A$5:$A$304,0)),"SKU não cadastrado"))</f>
        <v/>
      </c>
      <c r="D351" s="8" t="n"/>
      <c r="E351" s="8" t="n"/>
      <c r="F351" s="8" t="n"/>
      <c r="G351" s="8" t="n"/>
    </row>
    <row r="352">
      <c r="A352" s="12" t="n"/>
      <c r="B352" s="8" t="n"/>
      <c r="C352" s="11" t="str">
        <f>IF(B352="","",IFERROR(INDEX(Produtos!$J$5:$J$304,MATCH(B352,Produtos!$A$5:$A$304,0)),"SKU não cadastrado"))</f>
        <v/>
      </c>
      <c r="D352" s="8" t="n"/>
      <c r="E352" s="8" t="n"/>
      <c r="F352" s="8" t="n"/>
      <c r="G352" s="8" t="n"/>
    </row>
    <row r="353">
      <c r="A353" s="12" t="n"/>
      <c r="B353" s="8" t="n"/>
      <c r="C353" s="11" t="str">
        <f>IF(B353="","",IFERROR(INDEX(Produtos!$J$5:$J$304,MATCH(B353,Produtos!$A$5:$A$304,0)),"SKU não cadastrado"))</f>
        <v/>
      </c>
      <c r="D353" s="8" t="n"/>
      <c r="E353" s="8" t="n"/>
      <c r="F353" s="8" t="n"/>
      <c r="G353" s="8" t="n"/>
    </row>
    <row r="354">
      <c r="A354" s="12" t="n"/>
      <c r="B354" s="8" t="n"/>
      <c r="C354" s="11" t="str">
        <f>IF(B354="","",IFERROR(INDEX(Produtos!$J$5:$J$304,MATCH(B354,Produtos!$A$5:$A$304,0)),"SKU não cadastrado"))</f>
        <v/>
      </c>
      <c r="D354" s="8" t="n"/>
      <c r="E354" s="8" t="n"/>
      <c r="F354" s="8" t="n"/>
      <c r="G354" s="8" t="n"/>
    </row>
    <row r="355">
      <c r="A355" s="12" t="n"/>
      <c r="B355" s="8" t="n"/>
      <c r="C355" s="11" t="str">
        <f>IF(B355="","",IFERROR(INDEX(Produtos!$J$5:$J$304,MATCH(B355,Produtos!$A$5:$A$304,0)),"SKU não cadastrado"))</f>
        <v/>
      </c>
      <c r="D355" s="8" t="n"/>
      <c r="E355" s="8" t="n"/>
      <c r="F355" s="8" t="n"/>
      <c r="G355" s="8" t="n"/>
    </row>
    <row r="356">
      <c r="A356" s="12" t="n"/>
      <c r="B356" s="8" t="n"/>
      <c r="C356" s="11" t="str">
        <f>IF(B356="","",IFERROR(INDEX(Produtos!$J$5:$J$304,MATCH(B356,Produtos!$A$5:$A$304,0)),"SKU não cadastrado"))</f>
        <v/>
      </c>
      <c r="D356" s="8" t="n"/>
      <c r="E356" s="8" t="n"/>
      <c r="F356" s="8" t="n"/>
      <c r="G356" s="8" t="n"/>
    </row>
    <row r="357">
      <c r="A357" s="12" t="n"/>
      <c r="B357" s="8" t="n"/>
      <c r="C357" s="11" t="str">
        <f>IF(B357="","",IFERROR(INDEX(Produtos!$J$5:$J$304,MATCH(B357,Produtos!$A$5:$A$304,0)),"SKU não cadastrado"))</f>
        <v/>
      </c>
      <c r="D357" s="8" t="n"/>
      <c r="E357" s="8" t="n"/>
      <c r="F357" s="8" t="n"/>
      <c r="G357" s="8" t="n"/>
    </row>
    <row r="358">
      <c r="A358" s="12" t="n"/>
      <c r="B358" s="8" t="n"/>
      <c r="C358" s="11" t="str">
        <f>IF(B358="","",IFERROR(INDEX(Produtos!$J$5:$J$304,MATCH(B358,Produtos!$A$5:$A$304,0)),"SKU não cadastrado"))</f>
        <v/>
      </c>
      <c r="D358" s="8" t="n"/>
      <c r="E358" s="8" t="n"/>
      <c r="F358" s="8" t="n"/>
      <c r="G358" s="8" t="n"/>
    </row>
    <row r="359">
      <c r="A359" s="12" t="n"/>
      <c r="B359" s="8" t="n"/>
      <c r="C359" s="11" t="str">
        <f>IF(B359="","",IFERROR(INDEX(Produtos!$J$5:$J$304,MATCH(B359,Produtos!$A$5:$A$304,0)),"SKU não cadastrado"))</f>
        <v/>
      </c>
      <c r="D359" s="8" t="n"/>
      <c r="E359" s="8" t="n"/>
      <c r="F359" s="8" t="n"/>
      <c r="G359" s="8" t="n"/>
    </row>
    <row r="360">
      <c r="A360" s="12" t="n"/>
      <c r="B360" s="8" t="n"/>
      <c r="C360" s="11" t="str">
        <f>IF(B360="","",IFERROR(INDEX(Produtos!$J$5:$J$304,MATCH(B360,Produtos!$A$5:$A$304,0)),"SKU não cadastrado"))</f>
        <v/>
      </c>
      <c r="D360" s="8" t="n"/>
      <c r="E360" s="8" t="n"/>
      <c r="F360" s="8" t="n"/>
      <c r="G360" s="8" t="n"/>
    </row>
    <row r="361">
      <c r="A361" s="12" t="n"/>
      <c r="B361" s="8" t="n"/>
      <c r="C361" s="11" t="str">
        <f>IF(B361="","",IFERROR(INDEX(Produtos!$J$5:$J$304,MATCH(B361,Produtos!$A$5:$A$304,0)),"SKU não cadastrado"))</f>
        <v/>
      </c>
      <c r="D361" s="8" t="n"/>
      <c r="E361" s="8" t="n"/>
      <c r="F361" s="8" t="n"/>
      <c r="G361" s="8" t="n"/>
    </row>
    <row r="362">
      <c r="A362" s="12" t="n"/>
      <c r="B362" s="8" t="n"/>
      <c r="C362" s="11" t="str">
        <f>IF(B362="","",IFERROR(INDEX(Produtos!$J$5:$J$304,MATCH(B362,Produtos!$A$5:$A$304,0)),"SKU não cadastrado"))</f>
        <v/>
      </c>
      <c r="D362" s="8" t="n"/>
      <c r="E362" s="8" t="n"/>
      <c r="F362" s="8" t="n"/>
      <c r="G362" s="8" t="n"/>
    </row>
    <row r="363">
      <c r="A363" s="12" t="n"/>
      <c r="B363" s="8" t="n"/>
      <c r="C363" s="11" t="str">
        <f>IF(B363="","",IFERROR(INDEX(Produtos!$J$5:$J$304,MATCH(B363,Produtos!$A$5:$A$304,0)),"SKU não cadastrado"))</f>
        <v/>
      </c>
      <c r="D363" s="8" t="n"/>
      <c r="E363" s="8" t="n"/>
      <c r="F363" s="8" t="n"/>
      <c r="G363" s="8" t="n"/>
    </row>
    <row r="364">
      <c r="A364" s="12" t="n"/>
      <c r="B364" s="8" t="n"/>
      <c r="C364" s="11" t="str">
        <f>IF(B364="","",IFERROR(INDEX(Produtos!$J$5:$J$304,MATCH(B364,Produtos!$A$5:$A$304,0)),"SKU não cadastrado"))</f>
        <v/>
      </c>
      <c r="D364" s="8" t="n"/>
      <c r="E364" s="8" t="n"/>
      <c r="F364" s="8" t="n"/>
      <c r="G364" s="8" t="n"/>
    </row>
    <row r="365">
      <c r="A365" s="12" t="n"/>
      <c r="B365" s="8" t="n"/>
      <c r="C365" s="11" t="str">
        <f>IF(B365="","",IFERROR(INDEX(Produtos!$J$5:$J$304,MATCH(B365,Produtos!$A$5:$A$304,0)),"SKU não cadastrado"))</f>
        <v/>
      </c>
      <c r="D365" s="8" t="n"/>
      <c r="E365" s="8" t="n"/>
      <c r="F365" s="8" t="n"/>
      <c r="G365" s="8" t="n"/>
    </row>
    <row r="366">
      <c r="A366" s="12" t="n"/>
      <c r="B366" s="8" t="n"/>
      <c r="C366" s="11" t="str">
        <f>IF(B366="","",IFERROR(INDEX(Produtos!$J$5:$J$304,MATCH(B366,Produtos!$A$5:$A$304,0)),"SKU não cadastrado"))</f>
        <v/>
      </c>
      <c r="D366" s="8" t="n"/>
      <c r="E366" s="8" t="n"/>
      <c r="F366" s="8" t="n"/>
      <c r="G366" s="8" t="n"/>
    </row>
    <row r="367">
      <c r="A367" s="12" t="n"/>
      <c r="B367" s="8" t="n"/>
      <c r="C367" s="11" t="str">
        <f>IF(B367="","",IFERROR(INDEX(Produtos!$J$5:$J$304,MATCH(B367,Produtos!$A$5:$A$304,0)),"SKU não cadastrado"))</f>
        <v/>
      </c>
      <c r="D367" s="8" t="n"/>
      <c r="E367" s="8" t="n"/>
      <c r="F367" s="8" t="n"/>
      <c r="G367" s="8" t="n"/>
    </row>
    <row r="368">
      <c r="A368" s="12" t="n"/>
      <c r="B368" s="8" t="n"/>
      <c r="C368" s="11" t="str">
        <f>IF(B368="","",IFERROR(INDEX(Produtos!$J$5:$J$304,MATCH(B368,Produtos!$A$5:$A$304,0)),"SKU não cadastrado"))</f>
        <v/>
      </c>
      <c r="D368" s="8" t="n"/>
      <c r="E368" s="8" t="n"/>
      <c r="F368" s="8" t="n"/>
      <c r="G368" s="8" t="n"/>
    </row>
    <row r="369">
      <c r="A369" s="12" t="n"/>
      <c r="B369" s="8" t="n"/>
      <c r="C369" s="11" t="str">
        <f>IF(B369="","",IFERROR(INDEX(Produtos!$J$5:$J$304,MATCH(B369,Produtos!$A$5:$A$304,0)),"SKU não cadastrado"))</f>
        <v/>
      </c>
      <c r="D369" s="8" t="n"/>
      <c r="E369" s="8" t="n"/>
      <c r="F369" s="8" t="n"/>
      <c r="G369" s="8" t="n"/>
    </row>
    <row r="370">
      <c r="A370" s="12" t="n"/>
      <c r="B370" s="8" t="n"/>
      <c r="C370" s="11" t="str">
        <f>IF(B370="","",IFERROR(INDEX(Produtos!$J$5:$J$304,MATCH(B370,Produtos!$A$5:$A$304,0)),"SKU não cadastrado"))</f>
        <v/>
      </c>
      <c r="D370" s="8" t="n"/>
      <c r="E370" s="8" t="n"/>
      <c r="F370" s="8" t="n"/>
      <c r="G370" s="8" t="n"/>
    </row>
    <row r="371">
      <c r="A371" s="12" t="n"/>
      <c r="B371" s="8" t="n"/>
      <c r="C371" s="11" t="str">
        <f>IF(B371="","",IFERROR(INDEX(Produtos!$J$5:$J$304,MATCH(B371,Produtos!$A$5:$A$304,0)),"SKU não cadastrado"))</f>
        <v/>
      </c>
      <c r="D371" s="8" t="n"/>
      <c r="E371" s="8" t="n"/>
      <c r="F371" s="8" t="n"/>
      <c r="G371" s="8" t="n"/>
    </row>
    <row r="372">
      <c r="A372" s="12" t="n"/>
      <c r="B372" s="8" t="n"/>
      <c r="C372" s="11" t="str">
        <f>IF(B372="","",IFERROR(INDEX(Produtos!$J$5:$J$304,MATCH(B372,Produtos!$A$5:$A$304,0)),"SKU não cadastrado"))</f>
        <v/>
      </c>
      <c r="D372" s="8" t="n"/>
      <c r="E372" s="8" t="n"/>
      <c r="F372" s="8" t="n"/>
      <c r="G372" s="8" t="n"/>
    </row>
    <row r="373">
      <c r="A373" s="12" t="n"/>
      <c r="B373" s="8" t="n"/>
      <c r="C373" s="11" t="str">
        <f>IF(B373="","",IFERROR(INDEX(Produtos!$J$5:$J$304,MATCH(B373,Produtos!$A$5:$A$304,0)),"SKU não cadastrado"))</f>
        <v/>
      </c>
      <c r="D373" s="8" t="n"/>
      <c r="E373" s="8" t="n"/>
      <c r="F373" s="8" t="n"/>
      <c r="G373" s="8" t="n"/>
    </row>
    <row r="374">
      <c r="A374" s="12" t="n"/>
      <c r="B374" s="8" t="n"/>
      <c r="C374" s="11" t="str">
        <f>IF(B374="","",IFERROR(INDEX(Produtos!$J$5:$J$304,MATCH(B374,Produtos!$A$5:$A$304,0)),"SKU não cadastrado"))</f>
        <v/>
      </c>
      <c r="D374" s="8" t="n"/>
      <c r="E374" s="8" t="n"/>
      <c r="F374" s="8" t="n"/>
      <c r="G374" s="8" t="n"/>
    </row>
    <row r="375">
      <c r="A375" s="12" t="n"/>
      <c r="B375" s="8" t="n"/>
      <c r="C375" s="11" t="str">
        <f>IF(B375="","",IFERROR(INDEX(Produtos!$J$5:$J$304,MATCH(B375,Produtos!$A$5:$A$304,0)),"SKU não cadastrado"))</f>
        <v/>
      </c>
      <c r="D375" s="8" t="n"/>
      <c r="E375" s="8" t="n"/>
      <c r="F375" s="8" t="n"/>
      <c r="G375" s="8" t="n"/>
    </row>
    <row r="376">
      <c r="A376" s="12" t="n"/>
      <c r="B376" s="8" t="n"/>
      <c r="C376" s="11" t="str">
        <f>IF(B376="","",IFERROR(INDEX(Produtos!$J$5:$J$304,MATCH(B376,Produtos!$A$5:$A$304,0)),"SKU não cadastrado"))</f>
        <v/>
      </c>
      <c r="D376" s="8" t="n"/>
      <c r="E376" s="8" t="n"/>
      <c r="F376" s="8" t="n"/>
      <c r="G376" s="8" t="n"/>
    </row>
    <row r="377">
      <c r="A377" s="12" t="n"/>
      <c r="B377" s="8" t="n"/>
      <c r="C377" s="11" t="str">
        <f>IF(B377="","",IFERROR(INDEX(Produtos!$J$5:$J$304,MATCH(B377,Produtos!$A$5:$A$304,0)),"SKU não cadastrado"))</f>
        <v/>
      </c>
      <c r="D377" s="8" t="n"/>
      <c r="E377" s="8" t="n"/>
      <c r="F377" s="8" t="n"/>
      <c r="G377" s="8" t="n"/>
    </row>
    <row r="378">
      <c r="A378" s="12" t="n"/>
      <c r="B378" s="8" t="n"/>
      <c r="C378" s="11" t="str">
        <f>IF(B378="","",IFERROR(INDEX(Produtos!$J$5:$J$304,MATCH(B378,Produtos!$A$5:$A$304,0)),"SKU não cadastrado"))</f>
        <v/>
      </c>
      <c r="D378" s="8" t="n"/>
      <c r="E378" s="8" t="n"/>
      <c r="F378" s="8" t="n"/>
      <c r="G378" s="8" t="n"/>
    </row>
    <row r="379">
      <c r="A379" s="12" t="n"/>
      <c r="B379" s="8" t="n"/>
      <c r="C379" s="11" t="str">
        <f>IF(B379="","",IFERROR(INDEX(Produtos!$J$5:$J$304,MATCH(B379,Produtos!$A$5:$A$304,0)),"SKU não cadastrado"))</f>
        <v/>
      </c>
      <c r="D379" s="8" t="n"/>
      <c r="E379" s="8" t="n"/>
      <c r="F379" s="8" t="n"/>
      <c r="G379" s="8" t="n"/>
    </row>
    <row r="380">
      <c r="A380" s="12" t="n"/>
      <c r="B380" s="8" t="n"/>
      <c r="C380" s="11" t="str">
        <f>IF(B380="","",IFERROR(INDEX(Produtos!$J$5:$J$304,MATCH(B380,Produtos!$A$5:$A$304,0)),"SKU não cadastrado"))</f>
        <v/>
      </c>
      <c r="D380" s="8" t="n"/>
      <c r="E380" s="8" t="n"/>
      <c r="F380" s="8" t="n"/>
      <c r="G380" s="8" t="n"/>
    </row>
    <row r="381">
      <c r="A381" s="12" t="n"/>
      <c r="B381" s="8" t="n"/>
      <c r="C381" s="11" t="str">
        <f>IF(B381="","",IFERROR(INDEX(Produtos!$J$5:$J$304,MATCH(B381,Produtos!$A$5:$A$304,0)),"SKU não cadastrado"))</f>
        <v/>
      </c>
      <c r="D381" s="8" t="n"/>
      <c r="E381" s="8" t="n"/>
      <c r="F381" s="8" t="n"/>
      <c r="G381" s="8" t="n"/>
    </row>
    <row r="382">
      <c r="A382" s="12" t="n"/>
      <c r="B382" s="8" t="n"/>
      <c r="C382" s="11" t="str">
        <f>IF(B382="","",IFERROR(INDEX(Produtos!$J$5:$J$304,MATCH(B382,Produtos!$A$5:$A$304,0)),"SKU não cadastrado"))</f>
        <v/>
      </c>
      <c r="D382" s="8" t="n"/>
      <c r="E382" s="8" t="n"/>
      <c r="F382" s="8" t="n"/>
      <c r="G382" s="8" t="n"/>
    </row>
    <row r="383">
      <c r="A383" s="12" t="n"/>
      <c r="B383" s="8" t="n"/>
      <c r="C383" s="11" t="str">
        <f>IF(B383="","",IFERROR(INDEX(Produtos!$J$5:$J$304,MATCH(B383,Produtos!$A$5:$A$304,0)),"SKU não cadastrado"))</f>
        <v/>
      </c>
      <c r="D383" s="8" t="n"/>
      <c r="E383" s="8" t="n"/>
      <c r="F383" s="8" t="n"/>
      <c r="G383" s="8" t="n"/>
    </row>
    <row r="384">
      <c r="A384" s="12" t="n"/>
      <c r="B384" s="8" t="n"/>
      <c r="C384" s="11" t="str">
        <f>IF(B384="","",IFERROR(INDEX(Produtos!$J$5:$J$304,MATCH(B384,Produtos!$A$5:$A$304,0)),"SKU não cadastrado"))</f>
        <v/>
      </c>
      <c r="D384" s="8" t="n"/>
      <c r="E384" s="8" t="n"/>
      <c r="F384" s="8" t="n"/>
      <c r="G384" s="8" t="n"/>
    </row>
    <row r="385">
      <c r="A385" s="12" t="n"/>
      <c r="B385" s="8" t="n"/>
      <c r="C385" s="11" t="str">
        <f>IF(B385="","",IFERROR(INDEX(Produtos!$J$5:$J$304,MATCH(B385,Produtos!$A$5:$A$304,0)),"SKU não cadastrado"))</f>
        <v/>
      </c>
      <c r="D385" s="8" t="n"/>
      <c r="E385" s="8" t="n"/>
      <c r="F385" s="8" t="n"/>
      <c r="G385" s="8" t="n"/>
    </row>
    <row r="386">
      <c r="A386" s="12" t="n"/>
      <c r="B386" s="8" t="n"/>
      <c r="C386" s="11" t="str">
        <f>IF(B386="","",IFERROR(INDEX(Produtos!$J$5:$J$304,MATCH(B386,Produtos!$A$5:$A$304,0)),"SKU não cadastrado"))</f>
        <v/>
      </c>
      <c r="D386" s="8" t="n"/>
      <c r="E386" s="8" t="n"/>
      <c r="F386" s="8" t="n"/>
      <c r="G386" s="8" t="n"/>
    </row>
    <row r="387">
      <c r="A387" s="12" t="n"/>
      <c r="B387" s="8" t="n"/>
      <c r="C387" s="11" t="str">
        <f>IF(B387="","",IFERROR(INDEX(Produtos!$J$5:$J$304,MATCH(B387,Produtos!$A$5:$A$304,0)),"SKU não cadastrado"))</f>
        <v/>
      </c>
      <c r="D387" s="8" t="n"/>
      <c r="E387" s="8" t="n"/>
      <c r="F387" s="8" t="n"/>
      <c r="G387" s="8" t="n"/>
    </row>
    <row r="388">
      <c r="A388" s="12" t="n"/>
      <c r="B388" s="8" t="n"/>
      <c r="C388" s="11" t="str">
        <f>IF(B388="","",IFERROR(INDEX(Produtos!$J$5:$J$304,MATCH(B388,Produtos!$A$5:$A$304,0)),"SKU não cadastrado"))</f>
        <v/>
      </c>
      <c r="D388" s="8" t="n"/>
      <c r="E388" s="8" t="n"/>
      <c r="F388" s="8" t="n"/>
      <c r="G388" s="8" t="n"/>
    </row>
    <row r="389">
      <c r="A389" s="12" t="n"/>
      <c r="B389" s="8" t="n"/>
      <c r="C389" s="11" t="str">
        <f>IF(B389="","",IFERROR(INDEX(Produtos!$J$5:$J$304,MATCH(B389,Produtos!$A$5:$A$304,0)),"SKU não cadastrado"))</f>
        <v/>
      </c>
      <c r="D389" s="8" t="n"/>
      <c r="E389" s="8" t="n"/>
      <c r="F389" s="8" t="n"/>
      <c r="G389" s="8" t="n"/>
    </row>
    <row r="390">
      <c r="A390" s="12" t="n"/>
      <c r="B390" s="8" t="n"/>
      <c r="C390" s="11" t="str">
        <f>IF(B390="","",IFERROR(INDEX(Produtos!$J$5:$J$304,MATCH(B390,Produtos!$A$5:$A$304,0)),"SKU não cadastrado"))</f>
        <v/>
      </c>
      <c r="D390" s="8" t="n"/>
      <c r="E390" s="8" t="n"/>
      <c r="F390" s="8" t="n"/>
      <c r="G390" s="8" t="n"/>
    </row>
    <row r="391">
      <c r="A391" s="12" t="n"/>
      <c r="B391" s="8" t="n"/>
      <c r="C391" s="11" t="str">
        <f>IF(B391="","",IFERROR(INDEX(Produtos!$J$5:$J$304,MATCH(B391,Produtos!$A$5:$A$304,0)),"SKU não cadastrado"))</f>
        <v/>
      </c>
      <c r="D391" s="8" t="n"/>
      <c r="E391" s="8" t="n"/>
      <c r="F391" s="8" t="n"/>
      <c r="G391" s="8" t="n"/>
    </row>
    <row r="392">
      <c r="A392" s="12" t="n"/>
      <c r="B392" s="8" t="n"/>
      <c r="C392" s="11" t="str">
        <f>IF(B392="","",IFERROR(INDEX(Produtos!$J$5:$J$304,MATCH(B392,Produtos!$A$5:$A$304,0)),"SKU não cadastrado"))</f>
        <v/>
      </c>
      <c r="D392" s="8" t="n"/>
      <c r="E392" s="8" t="n"/>
      <c r="F392" s="8" t="n"/>
      <c r="G392" s="8" t="n"/>
    </row>
    <row r="393">
      <c r="A393" s="12" t="n"/>
      <c r="B393" s="8" t="n"/>
      <c r="C393" s="11" t="str">
        <f>IF(B393="","",IFERROR(INDEX(Produtos!$J$5:$J$304,MATCH(B393,Produtos!$A$5:$A$304,0)),"SKU não cadastrado"))</f>
        <v/>
      </c>
      <c r="D393" s="8" t="n"/>
      <c r="E393" s="8" t="n"/>
      <c r="F393" s="8" t="n"/>
      <c r="G393" s="8" t="n"/>
    </row>
    <row r="394">
      <c r="A394" s="12" t="n"/>
      <c r="B394" s="8" t="n"/>
      <c r="C394" s="11" t="str">
        <f>IF(B394="","",IFERROR(INDEX(Produtos!$J$5:$J$304,MATCH(B394,Produtos!$A$5:$A$304,0)),"SKU não cadastrado"))</f>
        <v/>
      </c>
      <c r="D394" s="8" t="n"/>
      <c r="E394" s="8" t="n"/>
      <c r="F394" s="8" t="n"/>
      <c r="G394" s="8" t="n"/>
    </row>
    <row r="395">
      <c r="A395" s="12" t="n"/>
      <c r="B395" s="8" t="n"/>
      <c r="C395" s="11" t="str">
        <f>IF(B395="","",IFERROR(INDEX(Produtos!$J$5:$J$304,MATCH(B395,Produtos!$A$5:$A$304,0)),"SKU não cadastrado"))</f>
        <v/>
      </c>
      <c r="D395" s="8" t="n"/>
      <c r="E395" s="8" t="n"/>
      <c r="F395" s="8" t="n"/>
      <c r="G395" s="8" t="n"/>
    </row>
    <row r="396">
      <c r="A396" s="12" t="n"/>
      <c r="B396" s="8" t="n"/>
      <c r="C396" s="11" t="str">
        <f>IF(B396="","",IFERROR(INDEX(Produtos!$J$5:$J$304,MATCH(B396,Produtos!$A$5:$A$304,0)),"SKU não cadastrado"))</f>
        <v/>
      </c>
      <c r="D396" s="8" t="n"/>
      <c r="E396" s="8" t="n"/>
      <c r="F396" s="8" t="n"/>
      <c r="G396" s="8" t="n"/>
    </row>
    <row r="397">
      <c r="A397" s="12" t="n"/>
      <c r="B397" s="8" t="n"/>
      <c r="C397" s="11" t="str">
        <f>IF(B397="","",IFERROR(INDEX(Produtos!$J$5:$J$304,MATCH(B397,Produtos!$A$5:$A$304,0)),"SKU não cadastrado"))</f>
        <v/>
      </c>
      <c r="D397" s="8" t="n"/>
      <c r="E397" s="8" t="n"/>
      <c r="F397" s="8" t="n"/>
      <c r="G397" s="8" t="n"/>
    </row>
    <row r="398">
      <c r="A398" s="12" t="n"/>
      <c r="B398" s="8" t="n"/>
      <c r="C398" s="11" t="str">
        <f>IF(B398="","",IFERROR(INDEX(Produtos!$J$5:$J$304,MATCH(B398,Produtos!$A$5:$A$304,0)),"SKU não cadastrado"))</f>
        <v/>
      </c>
      <c r="D398" s="8" t="n"/>
      <c r="E398" s="8" t="n"/>
      <c r="F398" s="8" t="n"/>
      <c r="G398" s="8" t="n"/>
    </row>
    <row r="399">
      <c r="A399" s="12" t="n"/>
      <c r="B399" s="8" t="n"/>
      <c r="C399" s="11" t="str">
        <f>IF(B399="","",IFERROR(INDEX(Produtos!$J$5:$J$304,MATCH(B399,Produtos!$A$5:$A$304,0)),"SKU não cadastrado"))</f>
        <v/>
      </c>
      <c r="D399" s="8" t="n"/>
      <c r="E399" s="8" t="n"/>
      <c r="F399" s="8" t="n"/>
      <c r="G399" s="8" t="n"/>
    </row>
    <row r="400">
      <c r="A400" s="12" t="n"/>
      <c r="B400" s="8" t="n"/>
      <c r="C400" s="11" t="str">
        <f>IF(B400="","",IFERROR(INDEX(Produtos!$J$5:$J$304,MATCH(B400,Produtos!$A$5:$A$304,0)),"SKU não cadastrado"))</f>
        <v/>
      </c>
      <c r="D400" s="8" t="n"/>
      <c r="E400" s="8" t="n"/>
      <c r="F400" s="8" t="n"/>
      <c r="G400" s="8" t="n"/>
    </row>
    <row r="401">
      <c r="A401" s="12" t="n"/>
      <c r="B401" s="8" t="n"/>
      <c r="C401" s="11" t="str">
        <f>IF(B401="","",IFERROR(INDEX(Produtos!$J$5:$J$304,MATCH(B401,Produtos!$A$5:$A$304,0)),"SKU não cadastrado"))</f>
        <v/>
      </c>
      <c r="D401" s="8" t="n"/>
      <c r="E401" s="8" t="n"/>
      <c r="F401" s="8" t="n"/>
      <c r="G401" s="8" t="n"/>
    </row>
    <row r="402">
      <c r="A402" s="12" t="n"/>
      <c r="B402" s="8" t="n"/>
      <c r="C402" s="11" t="str">
        <f>IF(B402="","",IFERROR(INDEX(Produtos!$J$5:$J$304,MATCH(B402,Produtos!$A$5:$A$304,0)),"SKU não cadastrado"))</f>
        <v/>
      </c>
      <c r="D402" s="8" t="n"/>
      <c r="E402" s="8" t="n"/>
      <c r="F402" s="8" t="n"/>
      <c r="G402" s="8" t="n"/>
    </row>
    <row r="403">
      <c r="A403" s="12" t="n"/>
      <c r="B403" s="8" t="n"/>
      <c r="C403" s="11" t="str">
        <f>IF(B403="","",IFERROR(INDEX(Produtos!$J$5:$J$304,MATCH(B403,Produtos!$A$5:$A$304,0)),"SKU não cadastrado"))</f>
        <v/>
      </c>
      <c r="D403" s="8" t="n"/>
      <c r="E403" s="8" t="n"/>
      <c r="F403" s="8" t="n"/>
      <c r="G403" s="8" t="n"/>
    </row>
    <row r="404">
      <c r="A404" s="12" t="n"/>
      <c r="B404" s="8" t="n"/>
      <c r="C404" s="11" t="str">
        <f>IF(B404="","",IFERROR(INDEX(Produtos!$J$5:$J$304,MATCH(B404,Produtos!$A$5:$A$304,0)),"SKU não cadastrado"))</f>
        <v/>
      </c>
      <c r="D404" s="8" t="n"/>
      <c r="E404" s="8" t="n"/>
      <c r="F404" s="8" t="n"/>
      <c r="G404" s="8" t="n"/>
    </row>
    <row r="405">
      <c r="A405" s="12" t="n"/>
      <c r="B405" s="8" t="n"/>
      <c r="C405" s="11" t="str">
        <f>IF(B405="","",IFERROR(INDEX(Produtos!$J$5:$J$304,MATCH(B405,Produtos!$A$5:$A$304,0)),"SKU não cadastrado"))</f>
        <v/>
      </c>
      <c r="D405" s="8" t="n"/>
      <c r="E405" s="8" t="n"/>
      <c r="F405" s="8" t="n"/>
      <c r="G405" s="8" t="n"/>
    </row>
    <row r="406">
      <c r="A406" s="12" t="n"/>
      <c r="B406" s="8" t="n"/>
      <c r="C406" s="11" t="str">
        <f>IF(B406="","",IFERROR(INDEX(Produtos!$J$5:$J$304,MATCH(B406,Produtos!$A$5:$A$304,0)),"SKU não cadastrado"))</f>
        <v/>
      </c>
      <c r="D406" s="8" t="n"/>
      <c r="E406" s="8" t="n"/>
      <c r="F406" s="8" t="n"/>
      <c r="G406" s="8" t="n"/>
    </row>
    <row r="407">
      <c r="A407" s="12" t="n"/>
      <c r="B407" s="8" t="n"/>
      <c r="C407" s="11" t="str">
        <f>IF(B407="","",IFERROR(INDEX(Produtos!$J$5:$J$304,MATCH(B407,Produtos!$A$5:$A$304,0)),"SKU não cadastrado"))</f>
        <v/>
      </c>
      <c r="D407" s="8" t="n"/>
      <c r="E407" s="8" t="n"/>
      <c r="F407" s="8" t="n"/>
      <c r="G407" s="8" t="n"/>
    </row>
    <row r="408">
      <c r="A408" s="12" t="n"/>
      <c r="B408" s="8" t="n"/>
      <c r="C408" s="11" t="str">
        <f>IF(B408="","",IFERROR(INDEX(Produtos!$J$5:$J$304,MATCH(B408,Produtos!$A$5:$A$304,0)),"SKU não cadastrado"))</f>
        <v/>
      </c>
      <c r="D408" s="8" t="n"/>
      <c r="E408" s="8" t="n"/>
      <c r="F408" s="8" t="n"/>
      <c r="G408" s="8" t="n"/>
    </row>
    <row r="409">
      <c r="A409" s="12" t="n"/>
      <c r="B409" s="8" t="n"/>
      <c r="C409" s="11" t="str">
        <f>IF(B409="","",IFERROR(INDEX(Produtos!$J$5:$J$304,MATCH(B409,Produtos!$A$5:$A$304,0)),"SKU não cadastrado"))</f>
        <v/>
      </c>
      <c r="D409" s="8" t="n"/>
      <c r="E409" s="8" t="n"/>
      <c r="F409" s="8" t="n"/>
      <c r="G409" s="8" t="n"/>
    </row>
    <row r="410">
      <c r="A410" s="12" t="n"/>
      <c r="B410" s="8" t="n"/>
      <c r="C410" s="11" t="str">
        <f>IF(B410="","",IFERROR(INDEX(Produtos!$J$5:$J$304,MATCH(B410,Produtos!$A$5:$A$304,0)),"SKU não cadastrado"))</f>
        <v/>
      </c>
      <c r="D410" s="8" t="n"/>
      <c r="E410" s="8" t="n"/>
      <c r="F410" s="8" t="n"/>
      <c r="G410" s="8" t="n"/>
    </row>
    <row r="411">
      <c r="A411" s="12" t="n"/>
      <c r="B411" s="8" t="n"/>
      <c r="C411" s="11" t="str">
        <f>IF(B411="","",IFERROR(INDEX(Produtos!$J$5:$J$304,MATCH(B411,Produtos!$A$5:$A$304,0)),"SKU não cadastrado"))</f>
        <v/>
      </c>
      <c r="D411" s="8" t="n"/>
      <c r="E411" s="8" t="n"/>
      <c r="F411" s="8" t="n"/>
      <c r="G411" s="8" t="n"/>
    </row>
    <row r="412">
      <c r="A412" s="12" t="n"/>
      <c r="B412" s="8" t="n"/>
      <c r="C412" s="11" t="str">
        <f>IF(B412="","",IFERROR(INDEX(Produtos!$J$5:$J$304,MATCH(B412,Produtos!$A$5:$A$304,0)),"SKU não cadastrado"))</f>
        <v/>
      </c>
      <c r="D412" s="8" t="n"/>
      <c r="E412" s="8" t="n"/>
      <c r="F412" s="8" t="n"/>
      <c r="G412" s="8" t="n"/>
    </row>
    <row r="413">
      <c r="A413" s="12" t="n"/>
      <c r="B413" s="8" t="n"/>
      <c r="C413" s="11" t="str">
        <f>IF(B413="","",IFERROR(INDEX(Produtos!$J$5:$J$304,MATCH(B413,Produtos!$A$5:$A$304,0)),"SKU não cadastrado"))</f>
        <v/>
      </c>
      <c r="D413" s="8" t="n"/>
      <c r="E413" s="8" t="n"/>
      <c r="F413" s="8" t="n"/>
      <c r="G413" s="8" t="n"/>
    </row>
    <row r="414">
      <c r="A414" s="12" t="n"/>
      <c r="B414" s="8" t="n"/>
      <c r="C414" s="11" t="str">
        <f>IF(B414="","",IFERROR(INDEX(Produtos!$J$5:$J$304,MATCH(B414,Produtos!$A$5:$A$304,0)),"SKU não cadastrado"))</f>
        <v/>
      </c>
      <c r="D414" s="8" t="n"/>
      <c r="E414" s="8" t="n"/>
      <c r="F414" s="8" t="n"/>
      <c r="G414" s="8" t="n"/>
    </row>
    <row r="415">
      <c r="A415" s="12" t="n"/>
      <c r="B415" s="8" t="n"/>
      <c r="C415" s="11" t="str">
        <f>IF(B415="","",IFERROR(INDEX(Produtos!$J$5:$J$304,MATCH(B415,Produtos!$A$5:$A$304,0)),"SKU não cadastrado"))</f>
        <v/>
      </c>
      <c r="D415" s="8" t="n"/>
      <c r="E415" s="8" t="n"/>
      <c r="F415" s="8" t="n"/>
      <c r="G415" s="8" t="n"/>
    </row>
    <row r="416">
      <c r="A416" s="12" t="n"/>
      <c r="B416" s="8" t="n"/>
      <c r="C416" s="11" t="str">
        <f>IF(B416="","",IFERROR(INDEX(Produtos!$J$5:$J$304,MATCH(B416,Produtos!$A$5:$A$304,0)),"SKU não cadastrado"))</f>
        <v/>
      </c>
      <c r="D416" s="8" t="n"/>
      <c r="E416" s="8" t="n"/>
      <c r="F416" s="8" t="n"/>
      <c r="G416" s="8" t="n"/>
    </row>
    <row r="417">
      <c r="A417" s="12" t="n"/>
      <c r="B417" s="8" t="n"/>
      <c r="C417" s="11" t="str">
        <f>IF(B417="","",IFERROR(INDEX(Produtos!$J$5:$J$304,MATCH(B417,Produtos!$A$5:$A$304,0)),"SKU não cadastrado"))</f>
        <v/>
      </c>
      <c r="D417" s="8" t="n"/>
      <c r="E417" s="8" t="n"/>
      <c r="F417" s="8" t="n"/>
      <c r="G417" s="8" t="n"/>
    </row>
    <row r="418">
      <c r="A418" s="12" t="n"/>
      <c r="B418" s="8" t="n"/>
      <c r="C418" s="11" t="str">
        <f>IF(B418="","",IFERROR(INDEX(Produtos!$J$5:$J$304,MATCH(B418,Produtos!$A$5:$A$304,0)),"SKU não cadastrado"))</f>
        <v/>
      </c>
      <c r="D418" s="8" t="n"/>
      <c r="E418" s="8" t="n"/>
      <c r="F418" s="8" t="n"/>
      <c r="G418" s="8" t="n"/>
    </row>
    <row r="419">
      <c r="A419" s="12" t="n"/>
      <c r="B419" s="8" t="n"/>
      <c r="C419" s="11" t="str">
        <f>IF(B419="","",IFERROR(INDEX(Produtos!$J$5:$J$304,MATCH(B419,Produtos!$A$5:$A$304,0)),"SKU não cadastrado"))</f>
        <v/>
      </c>
      <c r="D419" s="8" t="n"/>
      <c r="E419" s="8" t="n"/>
      <c r="F419" s="8" t="n"/>
      <c r="G419" s="8" t="n"/>
    </row>
    <row r="420">
      <c r="A420" s="12" t="n"/>
      <c r="B420" s="8" t="n"/>
      <c r="C420" s="11" t="str">
        <f>IF(B420="","",IFERROR(INDEX(Produtos!$J$5:$J$304,MATCH(B420,Produtos!$A$5:$A$304,0)),"SKU não cadastrado"))</f>
        <v/>
      </c>
      <c r="D420" s="8" t="n"/>
      <c r="E420" s="8" t="n"/>
      <c r="F420" s="8" t="n"/>
      <c r="G420" s="8" t="n"/>
    </row>
    <row r="421">
      <c r="A421" s="12" t="n"/>
      <c r="B421" s="8" t="n"/>
      <c r="C421" s="11" t="str">
        <f>IF(B421="","",IFERROR(INDEX(Produtos!$J$5:$J$304,MATCH(B421,Produtos!$A$5:$A$304,0)),"SKU não cadastrado"))</f>
        <v/>
      </c>
      <c r="D421" s="8" t="n"/>
      <c r="E421" s="8" t="n"/>
      <c r="F421" s="8" t="n"/>
      <c r="G421" s="8" t="n"/>
    </row>
    <row r="422">
      <c r="A422" s="12" t="n"/>
      <c r="B422" s="8" t="n"/>
      <c r="C422" s="11" t="str">
        <f>IF(B422="","",IFERROR(INDEX(Produtos!$J$5:$J$304,MATCH(B422,Produtos!$A$5:$A$304,0)),"SKU não cadastrado"))</f>
        <v/>
      </c>
      <c r="D422" s="8" t="n"/>
      <c r="E422" s="8" t="n"/>
      <c r="F422" s="8" t="n"/>
      <c r="G422" s="8" t="n"/>
    </row>
    <row r="423">
      <c r="A423" s="12" t="n"/>
      <c r="B423" s="8" t="n"/>
      <c r="C423" s="11" t="str">
        <f>IF(B423="","",IFERROR(INDEX(Produtos!$J$5:$J$304,MATCH(B423,Produtos!$A$5:$A$304,0)),"SKU não cadastrado"))</f>
        <v/>
      </c>
      <c r="D423" s="8" t="n"/>
      <c r="E423" s="8" t="n"/>
      <c r="F423" s="8" t="n"/>
      <c r="G423" s="8" t="n"/>
    </row>
    <row r="424">
      <c r="A424" s="12" t="n"/>
      <c r="B424" s="8" t="n"/>
      <c r="C424" s="11" t="str">
        <f>IF(B424="","",IFERROR(INDEX(Produtos!$J$5:$J$304,MATCH(B424,Produtos!$A$5:$A$304,0)),"SKU não cadastrado"))</f>
        <v/>
      </c>
      <c r="D424" s="8" t="n"/>
      <c r="E424" s="8" t="n"/>
      <c r="F424" s="8" t="n"/>
      <c r="G424" s="8" t="n"/>
    </row>
    <row r="425">
      <c r="A425" s="12" t="n"/>
      <c r="B425" s="8" t="n"/>
      <c r="C425" s="11" t="str">
        <f>IF(B425="","",IFERROR(INDEX(Produtos!$J$5:$J$304,MATCH(B425,Produtos!$A$5:$A$304,0)),"SKU não cadastrado"))</f>
        <v/>
      </c>
      <c r="D425" s="8" t="n"/>
      <c r="E425" s="8" t="n"/>
      <c r="F425" s="8" t="n"/>
      <c r="G425" s="8" t="n"/>
    </row>
    <row r="426">
      <c r="A426" s="12" t="n"/>
      <c r="B426" s="8" t="n"/>
      <c r="C426" s="11" t="str">
        <f>IF(B426="","",IFERROR(INDEX(Produtos!$J$5:$J$304,MATCH(B426,Produtos!$A$5:$A$304,0)),"SKU não cadastrado"))</f>
        <v/>
      </c>
      <c r="D426" s="8" t="n"/>
      <c r="E426" s="8" t="n"/>
      <c r="F426" s="8" t="n"/>
      <c r="G426" s="8" t="n"/>
    </row>
    <row r="427">
      <c r="A427" s="12" t="n"/>
      <c r="B427" s="8" t="n"/>
      <c r="C427" s="11" t="str">
        <f>IF(B427="","",IFERROR(INDEX(Produtos!$J$5:$J$304,MATCH(B427,Produtos!$A$5:$A$304,0)),"SKU não cadastrado"))</f>
        <v/>
      </c>
      <c r="D427" s="8" t="n"/>
      <c r="E427" s="8" t="n"/>
      <c r="F427" s="8" t="n"/>
      <c r="G427" s="8" t="n"/>
    </row>
    <row r="428">
      <c r="A428" s="12" t="n"/>
      <c r="B428" s="8" t="n"/>
      <c r="C428" s="11" t="str">
        <f>IF(B428="","",IFERROR(INDEX(Produtos!$J$5:$J$304,MATCH(B428,Produtos!$A$5:$A$304,0)),"SKU não cadastrado"))</f>
        <v/>
      </c>
      <c r="D428" s="8" t="n"/>
      <c r="E428" s="8" t="n"/>
      <c r="F428" s="8" t="n"/>
      <c r="G428" s="8" t="n"/>
    </row>
    <row r="429">
      <c r="A429" s="12" t="n"/>
      <c r="B429" s="8" t="n"/>
      <c r="C429" s="11" t="str">
        <f>IF(B429="","",IFERROR(INDEX(Produtos!$J$5:$J$304,MATCH(B429,Produtos!$A$5:$A$304,0)),"SKU não cadastrado"))</f>
        <v/>
      </c>
      <c r="D429" s="8" t="n"/>
      <c r="E429" s="8" t="n"/>
      <c r="F429" s="8" t="n"/>
      <c r="G429" s="8" t="n"/>
    </row>
    <row r="430">
      <c r="A430" s="12" t="n"/>
      <c r="B430" s="8" t="n"/>
      <c r="C430" s="11" t="str">
        <f>IF(B430="","",IFERROR(INDEX(Produtos!$J$5:$J$304,MATCH(B430,Produtos!$A$5:$A$304,0)),"SKU não cadastrado"))</f>
        <v/>
      </c>
      <c r="D430" s="8" t="n"/>
      <c r="E430" s="8" t="n"/>
      <c r="F430" s="8" t="n"/>
      <c r="G430" s="8" t="n"/>
    </row>
    <row r="431">
      <c r="A431" s="12" t="n"/>
      <c r="B431" s="8" t="n"/>
      <c r="C431" s="11" t="str">
        <f>IF(B431="","",IFERROR(INDEX(Produtos!$J$5:$J$304,MATCH(B431,Produtos!$A$5:$A$304,0)),"SKU não cadastrado"))</f>
        <v/>
      </c>
      <c r="D431" s="8" t="n"/>
      <c r="E431" s="8" t="n"/>
      <c r="F431" s="8" t="n"/>
      <c r="G431" s="8" t="n"/>
    </row>
    <row r="432">
      <c r="A432" s="12" t="n"/>
      <c r="B432" s="8" t="n"/>
      <c r="C432" s="11" t="str">
        <f>IF(B432="","",IFERROR(INDEX(Produtos!$J$5:$J$304,MATCH(B432,Produtos!$A$5:$A$304,0)),"SKU não cadastrado"))</f>
        <v/>
      </c>
      <c r="D432" s="8" t="n"/>
      <c r="E432" s="8" t="n"/>
      <c r="F432" s="8" t="n"/>
      <c r="G432" s="8" t="n"/>
    </row>
    <row r="433">
      <c r="A433" s="12" t="n"/>
      <c r="B433" s="8" t="n"/>
      <c r="C433" s="11" t="str">
        <f>IF(B433="","",IFERROR(INDEX(Produtos!$J$5:$J$304,MATCH(B433,Produtos!$A$5:$A$304,0)),"SKU não cadastrado"))</f>
        <v/>
      </c>
      <c r="D433" s="8" t="n"/>
      <c r="E433" s="8" t="n"/>
      <c r="F433" s="8" t="n"/>
      <c r="G433" s="8" t="n"/>
    </row>
    <row r="434">
      <c r="A434" s="12" t="n"/>
      <c r="B434" s="8" t="n"/>
      <c r="C434" s="11" t="str">
        <f>IF(B434="","",IFERROR(INDEX(Produtos!$J$5:$J$304,MATCH(B434,Produtos!$A$5:$A$304,0)),"SKU não cadastrado"))</f>
        <v/>
      </c>
      <c r="D434" s="8" t="n"/>
      <c r="E434" s="8" t="n"/>
      <c r="F434" s="8" t="n"/>
      <c r="G434" s="8" t="n"/>
    </row>
    <row r="435">
      <c r="A435" s="12" t="n"/>
      <c r="B435" s="8" t="n"/>
      <c r="C435" s="11" t="str">
        <f>IF(B435="","",IFERROR(INDEX(Produtos!$J$5:$J$304,MATCH(B435,Produtos!$A$5:$A$304,0)),"SKU não cadastrado"))</f>
        <v/>
      </c>
      <c r="D435" s="8" t="n"/>
      <c r="E435" s="8" t="n"/>
      <c r="F435" s="8" t="n"/>
      <c r="G435" s="8" t="n"/>
    </row>
    <row r="436">
      <c r="A436" s="12" t="n"/>
      <c r="B436" s="8" t="n"/>
      <c r="C436" s="11" t="str">
        <f>IF(B436="","",IFERROR(INDEX(Produtos!$J$5:$J$304,MATCH(B436,Produtos!$A$5:$A$304,0)),"SKU não cadastrado"))</f>
        <v/>
      </c>
      <c r="D436" s="8" t="n"/>
      <c r="E436" s="8" t="n"/>
      <c r="F436" s="8" t="n"/>
      <c r="G436" s="8" t="n"/>
    </row>
    <row r="437">
      <c r="A437" s="12" t="n"/>
      <c r="B437" s="8" t="n"/>
      <c r="C437" s="11" t="str">
        <f>IF(B437="","",IFERROR(INDEX(Produtos!$J$5:$J$304,MATCH(B437,Produtos!$A$5:$A$304,0)),"SKU não cadastrado"))</f>
        <v/>
      </c>
      <c r="D437" s="8" t="n"/>
      <c r="E437" s="8" t="n"/>
      <c r="F437" s="8" t="n"/>
      <c r="G437" s="8" t="n"/>
    </row>
    <row r="438">
      <c r="A438" s="12" t="n"/>
      <c r="B438" s="8" t="n"/>
      <c r="C438" s="11" t="str">
        <f>IF(B438="","",IFERROR(INDEX(Produtos!$J$5:$J$304,MATCH(B438,Produtos!$A$5:$A$304,0)),"SKU não cadastrado"))</f>
        <v/>
      </c>
      <c r="D438" s="8" t="n"/>
      <c r="E438" s="8" t="n"/>
      <c r="F438" s="8" t="n"/>
      <c r="G438" s="8" t="n"/>
    </row>
    <row r="439">
      <c r="A439" s="12" t="n"/>
      <c r="B439" s="8" t="n"/>
      <c r="C439" s="11" t="str">
        <f>IF(B439="","",IFERROR(INDEX(Produtos!$J$5:$J$304,MATCH(B439,Produtos!$A$5:$A$304,0)),"SKU não cadastrado"))</f>
        <v/>
      </c>
      <c r="D439" s="8" t="n"/>
      <c r="E439" s="8" t="n"/>
      <c r="F439" s="8" t="n"/>
      <c r="G439" s="8" t="n"/>
    </row>
    <row r="440">
      <c r="A440" s="12" t="n"/>
      <c r="B440" s="8" t="n"/>
      <c r="C440" s="11" t="str">
        <f>IF(B440="","",IFERROR(INDEX(Produtos!$J$5:$J$304,MATCH(B440,Produtos!$A$5:$A$304,0)),"SKU não cadastrado"))</f>
        <v/>
      </c>
      <c r="D440" s="8" t="n"/>
      <c r="E440" s="8" t="n"/>
      <c r="F440" s="8" t="n"/>
      <c r="G440" s="8" t="n"/>
    </row>
    <row r="441">
      <c r="A441" s="12" t="n"/>
      <c r="B441" s="8" t="n"/>
      <c r="C441" s="11" t="str">
        <f>IF(B441="","",IFERROR(INDEX(Produtos!$J$5:$J$304,MATCH(B441,Produtos!$A$5:$A$304,0)),"SKU não cadastrado"))</f>
        <v/>
      </c>
      <c r="D441" s="8" t="n"/>
      <c r="E441" s="8" t="n"/>
      <c r="F441" s="8" t="n"/>
      <c r="G441" s="8" t="n"/>
    </row>
    <row r="442">
      <c r="A442" s="12" t="n"/>
      <c r="B442" s="8" t="n"/>
      <c r="C442" s="11" t="str">
        <f>IF(B442="","",IFERROR(INDEX(Produtos!$J$5:$J$304,MATCH(B442,Produtos!$A$5:$A$304,0)),"SKU não cadastrado"))</f>
        <v/>
      </c>
      <c r="D442" s="8" t="n"/>
      <c r="E442" s="8" t="n"/>
      <c r="F442" s="8" t="n"/>
      <c r="G442" s="8" t="n"/>
    </row>
    <row r="443">
      <c r="A443" s="12" t="n"/>
      <c r="B443" s="8" t="n"/>
      <c r="C443" s="11" t="str">
        <f>IF(B443="","",IFERROR(INDEX(Produtos!$J$5:$J$304,MATCH(B443,Produtos!$A$5:$A$304,0)),"SKU não cadastrado"))</f>
        <v/>
      </c>
      <c r="D443" s="8" t="n"/>
      <c r="E443" s="8" t="n"/>
      <c r="F443" s="8" t="n"/>
      <c r="G443" s="8" t="n"/>
    </row>
    <row r="444">
      <c r="A444" s="12" t="n"/>
      <c r="B444" s="8" t="n"/>
      <c r="C444" s="11" t="str">
        <f>IF(B444="","",IFERROR(INDEX(Produtos!$J$5:$J$304,MATCH(B444,Produtos!$A$5:$A$304,0)),"SKU não cadastrado"))</f>
        <v/>
      </c>
      <c r="D444" s="8" t="n"/>
      <c r="E444" s="8" t="n"/>
      <c r="F444" s="8" t="n"/>
      <c r="G444" s="8" t="n"/>
    </row>
    <row r="445">
      <c r="A445" s="12" t="n"/>
      <c r="B445" s="8" t="n"/>
      <c r="C445" s="11" t="str">
        <f>IF(B445="","",IFERROR(INDEX(Produtos!$J$5:$J$304,MATCH(B445,Produtos!$A$5:$A$304,0)),"SKU não cadastrado"))</f>
        <v/>
      </c>
      <c r="D445" s="8" t="n"/>
      <c r="E445" s="8" t="n"/>
      <c r="F445" s="8" t="n"/>
      <c r="G445" s="8" t="n"/>
    </row>
    <row r="446">
      <c r="A446" s="12" t="n"/>
      <c r="B446" s="8" t="n"/>
      <c r="C446" s="11" t="str">
        <f>IF(B446="","",IFERROR(INDEX(Produtos!$J$5:$J$304,MATCH(B446,Produtos!$A$5:$A$304,0)),"SKU não cadastrado"))</f>
        <v/>
      </c>
      <c r="D446" s="8" t="n"/>
      <c r="E446" s="8" t="n"/>
      <c r="F446" s="8" t="n"/>
      <c r="G446" s="8" t="n"/>
    </row>
    <row r="447">
      <c r="A447" s="12" t="n"/>
      <c r="B447" s="8" t="n"/>
      <c r="C447" s="11" t="str">
        <f>IF(B447="","",IFERROR(INDEX(Produtos!$J$5:$J$304,MATCH(B447,Produtos!$A$5:$A$304,0)),"SKU não cadastrado"))</f>
        <v/>
      </c>
      <c r="D447" s="8" t="n"/>
      <c r="E447" s="8" t="n"/>
      <c r="F447" s="8" t="n"/>
      <c r="G447" s="8" t="n"/>
    </row>
    <row r="448">
      <c r="A448" s="12" t="n"/>
      <c r="B448" s="8" t="n"/>
      <c r="C448" s="11" t="str">
        <f>IF(B448="","",IFERROR(INDEX(Produtos!$J$5:$J$304,MATCH(B448,Produtos!$A$5:$A$304,0)),"SKU não cadastrado"))</f>
        <v/>
      </c>
      <c r="D448" s="8" t="n"/>
      <c r="E448" s="8" t="n"/>
      <c r="F448" s="8" t="n"/>
      <c r="G448" s="8" t="n"/>
    </row>
    <row r="449">
      <c r="A449" s="12" t="n"/>
      <c r="B449" s="8" t="n"/>
      <c r="C449" s="11" t="str">
        <f>IF(B449="","",IFERROR(INDEX(Produtos!$J$5:$J$304,MATCH(B449,Produtos!$A$5:$A$304,0)),"SKU não cadastrado"))</f>
        <v/>
      </c>
      <c r="D449" s="8" t="n"/>
      <c r="E449" s="8" t="n"/>
      <c r="F449" s="8" t="n"/>
      <c r="G449" s="8" t="n"/>
    </row>
    <row r="450">
      <c r="A450" s="12" t="n"/>
      <c r="B450" s="8" t="n"/>
      <c r="C450" s="11" t="str">
        <f>IF(B450="","",IFERROR(INDEX(Produtos!$J$5:$J$304,MATCH(B450,Produtos!$A$5:$A$304,0)),"SKU não cadastrado"))</f>
        <v/>
      </c>
      <c r="D450" s="8" t="n"/>
      <c r="E450" s="8" t="n"/>
      <c r="F450" s="8" t="n"/>
      <c r="G450" s="8" t="n"/>
    </row>
    <row r="451">
      <c r="A451" s="12" t="n"/>
      <c r="B451" s="8" t="n"/>
      <c r="C451" s="11" t="str">
        <f>IF(B451="","",IFERROR(INDEX(Produtos!$J$5:$J$304,MATCH(B451,Produtos!$A$5:$A$304,0)),"SKU não cadastrado"))</f>
        <v/>
      </c>
      <c r="D451" s="8" t="n"/>
      <c r="E451" s="8" t="n"/>
      <c r="F451" s="8" t="n"/>
      <c r="G451" s="8" t="n"/>
    </row>
    <row r="452">
      <c r="A452" s="12" t="n"/>
      <c r="B452" s="8" t="n"/>
      <c r="C452" s="11" t="str">
        <f>IF(B452="","",IFERROR(INDEX(Produtos!$J$5:$J$304,MATCH(B452,Produtos!$A$5:$A$304,0)),"SKU não cadastrado"))</f>
        <v/>
      </c>
      <c r="D452" s="8" t="n"/>
      <c r="E452" s="8" t="n"/>
      <c r="F452" s="8" t="n"/>
      <c r="G452" s="8" t="n"/>
    </row>
    <row r="453">
      <c r="A453" s="12" t="n"/>
      <c r="B453" s="8" t="n"/>
      <c r="C453" s="11" t="str">
        <f>IF(B453="","",IFERROR(INDEX(Produtos!$J$5:$J$304,MATCH(B453,Produtos!$A$5:$A$304,0)),"SKU não cadastrado"))</f>
        <v/>
      </c>
      <c r="D453" s="8" t="n"/>
      <c r="E453" s="8" t="n"/>
      <c r="F453" s="8" t="n"/>
      <c r="G453" s="8" t="n"/>
    </row>
    <row r="454">
      <c r="A454" s="12" t="n"/>
      <c r="B454" s="8" t="n"/>
      <c r="C454" s="11" t="str">
        <f>IF(B454="","",IFERROR(INDEX(Produtos!$J$5:$J$304,MATCH(B454,Produtos!$A$5:$A$304,0)),"SKU não cadastrado"))</f>
        <v/>
      </c>
      <c r="D454" s="8" t="n"/>
      <c r="E454" s="8" t="n"/>
      <c r="F454" s="8" t="n"/>
      <c r="G454" s="8" t="n"/>
    </row>
    <row r="455">
      <c r="A455" s="12" t="n"/>
      <c r="B455" s="8" t="n"/>
      <c r="C455" s="11" t="str">
        <f>IF(B455="","",IFERROR(INDEX(Produtos!$J$5:$J$304,MATCH(B455,Produtos!$A$5:$A$304,0)),"SKU não cadastrado"))</f>
        <v/>
      </c>
      <c r="D455" s="8" t="n"/>
      <c r="E455" s="8" t="n"/>
      <c r="F455" s="8" t="n"/>
      <c r="G455" s="8" t="n"/>
    </row>
    <row r="456">
      <c r="A456" s="12" t="n"/>
      <c r="B456" s="8" t="n"/>
      <c r="C456" s="11" t="str">
        <f>IF(B456="","",IFERROR(INDEX(Produtos!$J$5:$J$304,MATCH(B456,Produtos!$A$5:$A$304,0)),"SKU não cadastrado"))</f>
        <v/>
      </c>
      <c r="D456" s="8" t="n"/>
      <c r="E456" s="8" t="n"/>
      <c r="F456" s="8" t="n"/>
      <c r="G456" s="8" t="n"/>
    </row>
    <row r="457">
      <c r="A457" s="12" t="n"/>
      <c r="B457" s="8" t="n"/>
      <c r="C457" s="11" t="str">
        <f>IF(B457="","",IFERROR(INDEX(Produtos!$J$5:$J$304,MATCH(B457,Produtos!$A$5:$A$304,0)),"SKU não cadastrado"))</f>
        <v/>
      </c>
      <c r="D457" s="8" t="n"/>
      <c r="E457" s="8" t="n"/>
      <c r="F457" s="8" t="n"/>
      <c r="G457" s="8" t="n"/>
    </row>
    <row r="458">
      <c r="A458" s="12" t="n"/>
      <c r="B458" s="8" t="n"/>
      <c r="C458" s="11" t="str">
        <f>IF(B458="","",IFERROR(INDEX(Produtos!$J$5:$J$304,MATCH(B458,Produtos!$A$5:$A$304,0)),"SKU não cadastrado"))</f>
        <v/>
      </c>
      <c r="D458" s="8" t="n"/>
      <c r="E458" s="8" t="n"/>
      <c r="F458" s="8" t="n"/>
      <c r="G458" s="8" t="n"/>
    </row>
    <row r="459">
      <c r="A459" s="12" t="n"/>
      <c r="B459" s="8" t="n"/>
      <c r="C459" s="11" t="str">
        <f>IF(B459="","",IFERROR(INDEX(Produtos!$J$5:$J$304,MATCH(B459,Produtos!$A$5:$A$304,0)),"SKU não cadastrado"))</f>
        <v/>
      </c>
      <c r="D459" s="8" t="n"/>
      <c r="E459" s="8" t="n"/>
      <c r="F459" s="8" t="n"/>
      <c r="G459" s="8" t="n"/>
    </row>
    <row r="460">
      <c r="A460" s="12" t="n"/>
      <c r="B460" s="8" t="n"/>
      <c r="C460" s="11" t="str">
        <f>IF(B460="","",IFERROR(INDEX(Produtos!$J$5:$J$304,MATCH(B460,Produtos!$A$5:$A$304,0)),"SKU não cadastrado"))</f>
        <v/>
      </c>
      <c r="D460" s="8" t="n"/>
      <c r="E460" s="8" t="n"/>
      <c r="F460" s="8" t="n"/>
      <c r="G460" s="8" t="n"/>
    </row>
    <row r="461">
      <c r="A461" s="12" t="n"/>
      <c r="B461" s="8" t="n"/>
      <c r="C461" s="11" t="str">
        <f>IF(B461="","",IFERROR(INDEX(Produtos!$J$5:$J$304,MATCH(B461,Produtos!$A$5:$A$304,0)),"SKU não cadastrado"))</f>
        <v/>
      </c>
      <c r="D461" s="8" t="n"/>
      <c r="E461" s="8" t="n"/>
      <c r="F461" s="8" t="n"/>
      <c r="G461" s="8" t="n"/>
    </row>
    <row r="462">
      <c r="A462" s="12" t="n"/>
      <c r="B462" s="8" t="n"/>
      <c r="C462" s="11" t="str">
        <f>IF(B462="","",IFERROR(INDEX(Produtos!$J$5:$J$304,MATCH(B462,Produtos!$A$5:$A$304,0)),"SKU não cadastrado"))</f>
        <v/>
      </c>
      <c r="D462" s="8" t="n"/>
      <c r="E462" s="8" t="n"/>
      <c r="F462" s="8" t="n"/>
      <c r="G462" s="8" t="n"/>
    </row>
    <row r="463">
      <c r="A463" s="12" t="n"/>
      <c r="B463" s="8" t="n"/>
      <c r="C463" s="11" t="str">
        <f>IF(B463="","",IFERROR(INDEX(Produtos!$J$5:$J$304,MATCH(B463,Produtos!$A$5:$A$304,0)),"SKU não cadastrado"))</f>
        <v/>
      </c>
      <c r="D463" s="8" t="n"/>
      <c r="E463" s="8" t="n"/>
      <c r="F463" s="8" t="n"/>
      <c r="G463" s="8" t="n"/>
    </row>
    <row r="464">
      <c r="A464" s="12" t="n"/>
      <c r="B464" s="8" t="n"/>
      <c r="C464" s="11" t="str">
        <f>IF(B464="","",IFERROR(INDEX(Produtos!$J$5:$J$304,MATCH(B464,Produtos!$A$5:$A$304,0)),"SKU não cadastrado"))</f>
        <v/>
      </c>
      <c r="D464" s="8" t="n"/>
      <c r="E464" s="8" t="n"/>
      <c r="F464" s="8" t="n"/>
      <c r="G464" s="8" t="n"/>
    </row>
    <row r="465">
      <c r="A465" s="12" t="n"/>
      <c r="B465" s="8" t="n"/>
      <c r="C465" s="11" t="str">
        <f>IF(B465="","",IFERROR(INDEX(Produtos!$J$5:$J$304,MATCH(B465,Produtos!$A$5:$A$304,0)),"SKU não cadastrado"))</f>
        <v/>
      </c>
      <c r="D465" s="8" t="n"/>
      <c r="E465" s="8" t="n"/>
      <c r="F465" s="8" t="n"/>
      <c r="G465" s="8" t="n"/>
    </row>
    <row r="466">
      <c r="A466" s="12" t="n"/>
      <c r="B466" s="8" t="n"/>
      <c r="C466" s="11" t="str">
        <f>IF(B466="","",IFERROR(INDEX(Produtos!$J$5:$J$304,MATCH(B466,Produtos!$A$5:$A$304,0)),"SKU não cadastrado"))</f>
        <v/>
      </c>
      <c r="D466" s="8" t="n"/>
      <c r="E466" s="8" t="n"/>
      <c r="F466" s="8" t="n"/>
      <c r="G466" s="8" t="n"/>
    </row>
    <row r="467">
      <c r="A467" s="12" t="n"/>
      <c r="B467" s="8" t="n"/>
      <c r="C467" s="11" t="str">
        <f>IF(B467="","",IFERROR(INDEX(Produtos!$J$5:$J$304,MATCH(B467,Produtos!$A$5:$A$304,0)),"SKU não cadastrado"))</f>
        <v/>
      </c>
      <c r="D467" s="8" t="n"/>
      <c r="E467" s="8" t="n"/>
      <c r="F467" s="8" t="n"/>
      <c r="G467" s="8" t="n"/>
    </row>
    <row r="468">
      <c r="A468" s="12" t="n"/>
      <c r="B468" s="8" t="n"/>
      <c r="C468" s="11" t="str">
        <f>IF(B468="","",IFERROR(INDEX(Produtos!$J$5:$J$304,MATCH(B468,Produtos!$A$5:$A$304,0)),"SKU não cadastrado"))</f>
        <v/>
      </c>
      <c r="D468" s="8" t="n"/>
      <c r="E468" s="8" t="n"/>
      <c r="F468" s="8" t="n"/>
      <c r="G468" s="8" t="n"/>
    </row>
    <row r="469">
      <c r="A469" s="12" t="n"/>
      <c r="B469" s="8" t="n"/>
      <c r="C469" s="11" t="str">
        <f>IF(B469="","",IFERROR(INDEX(Produtos!$J$5:$J$304,MATCH(B469,Produtos!$A$5:$A$304,0)),"SKU não cadastrado"))</f>
        <v/>
      </c>
      <c r="D469" s="8" t="n"/>
      <c r="E469" s="8" t="n"/>
      <c r="F469" s="8" t="n"/>
      <c r="G469" s="8" t="n"/>
    </row>
    <row r="470">
      <c r="A470" s="12" t="n"/>
      <c r="B470" s="8" t="n"/>
      <c r="C470" s="11" t="str">
        <f>IF(B470="","",IFERROR(INDEX(Produtos!$J$5:$J$304,MATCH(B470,Produtos!$A$5:$A$304,0)),"SKU não cadastrado"))</f>
        <v/>
      </c>
      <c r="D470" s="8" t="n"/>
      <c r="E470" s="8" t="n"/>
      <c r="F470" s="8" t="n"/>
      <c r="G470" s="8" t="n"/>
    </row>
    <row r="471">
      <c r="A471" s="12" t="n"/>
      <c r="B471" s="8" t="n"/>
      <c r="C471" s="11" t="str">
        <f>IF(B471="","",IFERROR(INDEX(Produtos!$J$5:$J$304,MATCH(B471,Produtos!$A$5:$A$304,0)),"SKU não cadastrado"))</f>
        <v/>
      </c>
      <c r="D471" s="8" t="n"/>
      <c r="E471" s="8" t="n"/>
      <c r="F471" s="8" t="n"/>
      <c r="G471" s="8" t="n"/>
    </row>
    <row r="472">
      <c r="A472" s="12" t="n"/>
      <c r="B472" s="8" t="n"/>
      <c r="C472" s="11" t="str">
        <f>IF(B472="","",IFERROR(INDEX(Produtos!$J$5:$J$304,MATCH(B472,Produtos!$A$5:$A$304,0)),"SKU não cadastrado"))</f>
        <v/>
      </c>
      <c r="D472" s="8" t="n"/>
      <c r="E472" s="8" t="n"/>
      <c r="F472" s="8" t="n"/>
      <c r="G472" s="8" t="n"/>
    </row>
    <row r="473">
      <c r="A473" s="12" t="n"/>
      <c r="B473" s="8" t="n"/>
      <c r="C473" s="11" t="str">
        <f>IF(B473="","",IFERROR(INDEX(Produtos!$J$5:$J$304,MATCH(B473,Produtos!$A$5:$A$304,0)),"SKU não cadastrado"))</f>
        <v/>
      </c>
      <c r="D473" s="8" t="n"/>
      <c r="E473" s="8" t="n"/>
      <c r="F473" s="8" t="n"/>
      <c r="G473" s="8" t="n"/>
    </row>
    <row r="474">
      <c r="A474" s="12" t="n"/>
      <c r="B474" s="8" t="n"/>
      <c r="C474" s="11" t="str">
        <f>IF(B474="","",IFERROR(INDEX(Produtos!$J$5:$J$304,MATCH(B474,Produtos!$A$5:$A$304,0)),"SKU não cadastrado"))</f>
        <v/>
      </c>
      <c r="D474" s="8" t="n"/>
      <c r="E474" s="8" t="n"/>
      <c r="F474" s="8" t="n"/>
      <c r="G474" s="8" t="n"/>
    </row>
    <row r="475">
      <c r="A475" s="12" t="n"/>
      <c r="B475" s="8" t="n"/>
      <c r="C475" s="11" t="str">
        <f>IF(B475="","",IFERROR(INDEX(Produtos!$J$5:$J$304,MATCH(B475,Produtos!$A$5:$A$304,0)),"SKU não cadastrado"))</f>
        <v/>
      </c>
      <c r="D475" s="8" t="n"/>
      <c r="E475" s="8" t="n"/>
      <c r="F475" s="8" t="n"/>
      <c r="G475" s="8" t="n"/>
    </row>
    <row r="476">
      <c r="A476" s="12" t="n"/>
      <c r="B476" s="8" t="n"/>
      <c r="C476" s="11" t="str">
        <f>IF(B476="","",IFERROR(INDEX(Produtos!$J$5:$J$304,MATCH(B476,Produtos!$A$5:$A$304,0)),"SKU não cadastrado"))</f>
        <v/>
      </c>
      <c r="D476" s="8" t="n"/>
      <c r="E476" s="8" t="n"/>
      <c r="F476" s="8" t="n"/>
      <c r="G476" s="8" t="n"/>
    </row>
    <row r="477">
      <c r="A477" s="12" t="n"/>
      <c r="B477" s="8" t="n"/>
      <c r="C477" s="11" t="str">
        <f>IF(B477="","",IFERROR(INDEX(Produtos!$J$5:$J$304,MATCH(B477,Produtos!$A$5:$A$304,0)),"SKU não cadastrado"))</f>
        <v/>
      </c>
      <c r="D477" s="8" t="n"/>
      <c r="E477" s="8" t="n"/>
      <c r="F477" s="8" t="n"/>
      <c r="G477" s="8" t="n"/>
    </row>
    <row r="478">
      <c r="A478" s="12" t="n"/>
      <c r="B478" s="8" t="n"/>
      <c r="C478" s="11" t="str">
        <f>IF(B478="","",IFERROR(INDEX(Produtos!$J$5:$J$304,MATCH(B478,Produtos!$A$5:$A$304,0)),"SKU não cadastrado"))</f>
        <v/>
      </c>
      <c r="D478" s="8" t="n"/>
      <c r="E478" s="8" t="n"/>
      <c r="F478" s="8" t="n"/>
      <c r="G478" s="8" t="n"/>
    </row>
    <row r="479">
      <c r="A479" s="12" t="n"/>
      <c r="B479" s="8" t="n"/>
      <c r="C479" s="11" t="str">
        <f>IF(B479="","",IFERROR(INDEX(Produtos!$J$5:$J$304,MATCH(B479,Produtos!$A$5:$A$304,0)),"SKU não cadastrado"))</f>
        <v/>
      </c>
      <c r="D479" s="8" t="n"/>
      <c r="E479" s="8" t="n"/>
      <c r="F479" s="8" t="n"/>
      <c r="G479" s="8" t="n"/>
    </row>
    <row r="480">
      <c r="A480" s="12" t="n"/>
      <c r="B480" s="8" t="n"/>
      <c r="C480" s="11" t="str">
        <f>IF(B480="","",IFERROR(INDEX(Produtos!$J$5:$J$304,MATCH(B480,Produtos!$A$5:$A$304,0)),"SKU não cadastrado"))</f>
        <v/>
      </c>
      <c r="D480" s="8" t="n"/>
      <c r="E480" s="8" t="n"/>
      <c r="F480" s="8" t="n"/>
      <c r="G480" s="8" t="n"/>
    </row>
    <row r="481">
      <c r="A481" s="12" t="n"/>
      <c r="B481" s="8" t="n"/>
      <c r="C481" s="11" t="str">
        <f>IF(B481="","",IFERROR(INDEX(Produtos!$J$5:$J$304,MATCH(B481,Produtos!$A$5:$A$304,0)),"SKU não cadastrado"))</f>
        <v/>
      </c>
      <c r="D481" s="8" t="n"/>
      <c r="E481" s="8" t="n"/>
      <c r="F481" s="8" t="n"/>
      <c r="G481" s="8" t="n"/>
    </row>
    <row r="482">
      <c r="A482" s="12" t="n"/>
      <c r="B482" s="8" t="n"/>
      <c r="C482" s="11" t="str">
        <f>IF(B482="","",IFERROR(INDEX(Produtos!$J$5:$J$304,MATCH(B482,Produtos!$A$5:$A$304,0)),"SKU não cadastrado"))</f>
        <v/>
      </c>
      <c r="D482" s="8" t="n"/>
      <c r="E482" s="8" t="n"/>
      <c r="F482" s="8" t="n"/>
      <c r="G482" s="8" t="n"/>
    </row>
    <row r="483">
      <c r="A483" s="12" t="n"/>
      <c r="B483" s="8" t="n"/>
      <c r="C483" s="11" t="str">
        <f>IF(B483="","",IFERROR(INDEX(Produtos!$J$5:$J$304,MATCH(B483,Produtos!$A$5:$A$304,0)),"SKU não cadastrado"))</f>
        <v/>
      </c>
      <c r="D483" s="8" t="n"/>
      <c r="E483" s="8" t="n"/>
      <c r="F483" s="8" t="n"/>
      <c r="G483" s="8" t="n"/>
    </row>
    <row r="484">
      <c r="A484" s="12" t="n"/>
      <c r="B484" s="8" t="n"/>
      <c r="C484" s="11" t="str">
        <f>IF(B484="","",IFERROR(INDEX(Produtos!$J$5:$J$304,MATCH(B484,Produtos!$A$5:$A$304,0)),"SKU não cadastrado"))</f>
        <v/>
      </c>
      <c r="D484" s="8" t="n"/>
      <c r="E484" s="8" t="n"/>
      <c r="F484" s="8" t="n"/>
      <c r="G484" s="8" t="n"/>
    </row>
    <row r="485">
      <c r="A485" s="12" t="n"/>
      <c r="B485" s="8" t="n"/>
      <c r="C485" s="11" t="str">
        <f>IF(B485="","",IFERROR(INDEX(Produtos!$J$5:$J$304,MATCH(B485,Produtos!$A$5:$A$304,0)),"SKU não cadastrado"))</f>
        <v/>
      </c>
      <c r="D485" s="8" t="n"/>
      <c r="E485" s="8" t="n"/>
      <c r="F485" s="8" t="n"/>
      <c r="G485" s="8" t="n"/>
    </row>
    <row r="486">
      <c r="A486" s="12" t="n"/>
      <c r="B486" s="8" t="n"/>
      <c r="C486" s="11" t="str">
        <f>IF(B486="","",IFERROR(INDEX(Produtos!$J$5:$J$304,MATCH(B486,Produtos!$A$5:$A$304,0)),"SKU não cadastrado"))</f>
        <v/>
      </c>
      <c r="D486" s="8" t="n"/>
      <c r="E486" s="8" t="n"/>
      <c r="F486" s="8" t="n"/>
      <c r="G486" s="8" t="n"/>
    </row>
    <row r="487">
      <c r="A487" s="12" t="n"/>
      <c r="B487" s="8" t="n"/>
      <c r="C487" s="11" t="str">
        <f>IF(B487="","",IFERROR(INDEX(Produtos!$J$5:$J$304,MATCH(B487,Produtos!$A$5:$A$304,0)),"SKU não cadastrado"))</f>
        <v/>
      </c>
      <c r="D487" s="8" t="n"/>
      <c r="E487" s="8" t="n"/>
      <c r="F487" s="8" t="n"/>
      <c r="G487" s="8" t="n"/>
    </row>
    <row r="488">
      <c r="A488" s="12" t="n"/>
      <c r="B488" s="8" t="n"/>
      <c r="C488" s="11" t="str">
        <f>IF(B488="","",IFERROR(INDEX(Produtos!$J$5:$J$304,MATCH(B488,Produtos!$A$5:$A$304,0)),"SKU não cadastrado"))</f>
        <v/>
      </c>
      <c r="D488" s="8" t="n"/>
      <c r="E488" s="8" t="n"/>
      <c r="F488" s="8" t="n"/>
      <c r="G488" s="8" t="n"/>
    </row>
    <row r="489">
      <c r="A489" s="12" t="n"/>
      <c r="B489" s="8" t="n"/>
      <c r="C489" s="11" t="str">
        <f>IF(B489="","",IFERROR(INDEX(Produtos!$J$5:$J$304,MATCH(B489,Produtos!$A$5:$A$304,0)),"SKU não cadastrado"))</f>
        <v/>
      </c>
      <c r="D489" s="8" t="n"/>
      <c r="E489" s="8" t="n"/>
      <c r="F489" s="8" t="n"/>
      <c r="G489" s="8" t="n"/>
    </row>
    <row r="490">
      <c r="A490" s="12" t="n"/>
      <c r="B490" s="8" t="n"/>
      <c r="C490" s="11" t="str">
        <f>IF(B490="","",IFERROR(INDEX(Produtos!$J$5:$J$304,MATCH(B490,Produtos!$A$5:$A$304,0)),"SKU não cadastrado"))</f>
        <v/>
      </c>
      <c r="D490" s="8" t="n"/>
      <c r="E490" s="8" t="n"/>
      <c r="F490" s="8" t="n"/>
      <c r="G490" s="8" t="n"/>
    </row>
    <row r="491">
      <c r="A491" s="12" t="n"/>
      <c r="B491" s="8" t="n"/>
      <c r="C491" s="11" t="str">
        <f>IF(B491="","",IFERROR(INDEX(Produtos!$J$5:$J$304,MATCH(B491,Produtos!$A$5:$A$304,0)),"SKU não cadastrado"))</f>
        <v/>
      </c>
      <c r="D491" s="8" t="n"/>
      <c r="E491" s="8" t="n"/>
      <c r="F491" s="8" t="n"/>
      <c r="G491" s="8" t="n"/>
    </row>
    <row r="492">
      <c r="A492" s="12" t="n"/>
      <c r="B492" s="8" t="n"/>
      <c r="C492" s="11" t="str">
        <f>IF(B492="","",IFERROR(INDEX(Produtos!$J$5:$J$304,MATCH(B492,Produtos!$A$5:$A$304,0)),"SKU não cadastrado"))</f>
        <v/>
      </c>
      <c r="D492" s="8" t="n"/>
      <c r="E492" s="8" t="n"/>
      <c r="F492" s="8" t="n"/>
      <c r="G492" s="8" t="n"/>
    </row>
    <row r="493">
      <c r="A493" s="12" t="n"/>
      <c r="B493" s="8" t="n"/>
      <c r="C493" s="11" t="str">
        <f>IF(B493="","",IFERROR(INDEX(Produtos!$J$5:$J$304,MATCH(B493,Produtos!$A$5:$A$304,0)),"SKU não cadastrado"))</f>
        <v/>
      </c>
      <c r="D493" s="8" t="n"/>
      <c r="E493" s="8" t="n"/>
      <c r="F493" s="8" t="n"/>
      <c r="G493" s="8" t="n"/>
    </row>
    <row r="494">
      <c r="A494" s="12" t="n"/>
      <c r="B494" s="8" t="n"/>
      <c r="C494" s="11" t="str">
        <f>IF(B494="","",IFERROR(INDEX(Produtos!$J$5:$J$304,MATCH(B494,Produtos!$A$5:$A$304,0)),"SKU não cadastrado"))</f>
        <v/>
      </c>
      <c r="D494" s="8" t="n"/>
      <c r="E494" s="8" t="n"/>
      <c r="F494" s="8" t="n"/>
      <c r="G494" s="8" t="n"/>
    </row>
    <row r="495">
      <c r="A495" s="12" t="n"/>
      <c r="B495" s="8" t="n"/>
      <c r="C495" s="11" t="str">
        <f>IF(B495="","",IFERROR(INDEX(Produtos!$J$5:$J$304,MATCH(B495,Produtos!$A$5:$A$304,0)),"SKU não cadastrado"))</f>
        <v/>
      </c>
      <c r="D495" s="8" t="n"/>
      <c r="E495" s="8" t="n"/>
      <c r="F495" s="8" t="n"/>
      <c r="G495" s="8" t="n"/>
    </row>
    <row r="496">
      <c r="A496" s="12" t="n"/>
      <c r="B496" s="8" t="n"/>
      <c r="C496" s="11" t="str">
        <f>IF(B496="","",IFERROR(INDEX(Produtos!$J$5:$J$304,MATCH(B496,Produtos!$A$5:$A$304,0)),"SKU não cadastrado"))</f>
        <v/>
      </c>
      <c r="D496" s="8" t="n"/>
      <c r="E496" s="8" t="n"/>
      <c r="F496" s="8" t="n"/>
      <c r="G496" s="8" t="n"/>
    </row>
    <row r="497">
      <c r="A497" s="12" t="n"/>
      <c r="B497" s="8" t="n"/>
      <c r="C497" s="11" t="str">
        <f>IF(B497="","",IFERROR(INDEX(Produtos!$J$5:$J$304,MATCH(B497,Produtos!$A$5:$A$304,0)),"SKU não cadastrado"))</f>
        <v/>
      </c>
      <c r="D497" s="8" t="n"/>
      <c r="E497" s="8" t="n"/>
      <c r="F497" s="8" t="n"/>
      <c r="G497" s="8" t="n"/>
    </row>
    <row r="498">
      <c r="A498" s="12" t="n"/>
      <c r="B498" s="8" t="n"/>
      <c r="C498" s="11" t="str">
        <f>IF(B498="","",IFERROR(INDEX(Produtos!$J$5:$J$304,MATCH(B498,Produtos!$A$5:$A$304,0)),"SKU não cadastrado"))</f>
        <v/>
      </c>
      <c r="D498" s="8" t="n"/>
      <c r="E498" s="8" t="n"/>
      <c r="F498" s="8" t="n"/>
      <c r="G498" s="8" t="n"/>
    </row>
    <row r="499">
      <c r="A499" s="12" t="n"/>
      <c r="B499" s="8" t="n"/>
      <c r="C499" s="11" t="str">
        <f>IF(B499="","",IFERROR(INDEX(Produtos!$J$5:$J$304,MATCH(B499,Produtos!$A$5:$A$304,0)),"SKU não cadastrado"))</f>
        <v/>
      </c>
      <c r="D499" s="8" t="n"/>
      <c r="E499" s="8" t="n"/>
      <c r="F499" s="8" t="n"/>
      <c r="G499" s="8" t="n"/>
    </row>
    <row r="500">
      <c r="A500" s="12" t="n"/>
      <c r="B500" s="8" t="n"/>
      <c r="C500" s="11" t="str">
        <f>IF(B500="","",IFERROR(INDEX(Produtos!$J$5:$J$304,MATCH(B500,Produtos!$A$5:$A$304,0)),"SKU não cadastrado"))</f>
        <v/>
      </c>
      <c r="D500" s="8" t="n"/>
      <c r="E500" s="8" t="n"/>
      <c r="F500" s="8" t="n"/>
      <c r="G500" s="8" t="n"/>
    </row>
    <row r="501">
      <c r="A501" s="12" t="n"/>
      <c r="B501" s="8" t="n"/>
      <c r="C501" s="11" t="str">
        <f>IF(B501="","",IFERROR(INDEX(Produtos!$J$5:$J$304,MATCH(B501,Produtos!$A$5:$A$304,0)),"SKU não cadastrado"))</f>
        <v/>
      </c>
      <c r="D501" s="8" t="n"/>
      <c r="E501" s="8" t="n"/>
      <c r="F501" s="8" t="n"/>
      <c r="G501" s="8" t="n"/>
    </row>
    <row r="502">
      <c r="A502" s="12" t="n"/>
      <c r="B502" s="8" t="n"/>
      <c r="C502" s="11" t="str">
        <f>IF(B502="","",IFERROR(INDEX(Produtos!$J$5:$J$304,MATCH(B502,Produtos!$A$5:$A$304,0)),"SKU não cadastrado"))</f>
        <v/>
      </c>
      <c r="D502" s="8" t="n"/>
      <c r="E502" s="8" t="n"/>
      <c r="F502" s="8" t="n"/>
      <c r="G502" s="8" t="n"/>
    </row>
    <row r="503">
      <c r="A503" s="12" t="n"/>
      <c r="B503" s="8" t="n"/>
      <c r="C503" s="11" t="str">
        <f>IF(B503="","",IFERROR(INDEX(Produtos!$J$5:$J$304,MATCH(B503,Produtos!$A$5:$A$304,0)),"SKU não cadastrado"))</f>
        <v/>
      </c>
      <c r="D503" s="8" t="n"/>
      <c r="E503" s="8" t="n"/>
      <c r="F503" s="8" t="n"/>
      <c r="G503" s="8" t="n"/>
    </row>
    <row r="504">
      <c r="A504" s="12" t="n"/>
      <c r="B504" s="8" t="n"/>
      <c r="C504" s="11" t="str">
        <f>IF(B504="","",IFERROR(INDEX(Produtos!$J$5:$J$304,MATCH(B504,Produtos!$A$5:$A$304,0)),"SKU não cadastrado"))</f>
        <v/>
      </c>
      <c r="D504" s="8" t="n"/>
      <c r="E504" s="8" t="n"/>
      <c r="F504" s="8" t="n"/>
      <c r="G504" s="8" t="n"/>
    </row>
    <row r="505">
      <c r="A505" s="12" t="n"/>
      <c r="B505" s="8" t="n"/>
      <c r="C505" s="11" t="str">
        <f>IF(B505="","",IFERROR(INDEX(Produtos!$J$5:$J$304,MATCH(B505,Produtos!$A$5:$A$304,0)),"SKU não cadastrado"))</f>
        <v/>
      </c>
      <c r="D505" s="8" t="n"/>
      <c r="E505" s="8" t="n"/>
      <c r="F505" s="8" t="n"/>
      <c r="G505" s="8" t="n"/>
    </row>
    <row r="506">
      <c r="A506" s="12" t="n"/>
      <c r="B506" s="8" t="n"/>
      <c r="C506" s="11" t="str">
        <f>IF(B506="","",IFERROR(INDEX(Produtos!$J$5:$J$304,MATCH(B506,Produtos!$A$5:$A$304,0)),"SKU não cadastrado"))</f>
        <v/>
      </c>
      <c r="D506" s="8" t="n"/>
      <c r="E506" s="8" t="n"/>
      <c r="F506" s="8" t="n"/>
      <c r="G506" s="8" t="n"/>
    </row>
    <row r="507">
      <c r="A507" s="12" t="n"/>
      <c r="B507" s="8" t="n"/>
      <c r="C507" s="11" t="str">
        <f>IF(B507="","",IFERROR(INDEX(Produtos!$J$5:$J$304,MATCH(B507,Produtos!$A$5:$A$304,0)),"SKU não cadastrado"))</f>
        <v/>
      </c>
      <c r="D507" s="8" t="n"/>
      <c r="E507" s="8" t="n"/>
      <c r="F507" s="8" t="n"/>
      <c r="G507" s="8" t="n"/>
    </row>
    <row r="508">
      <c r="A508" s="12" t="n"/>
      <c r="B508" s="8" t="n"/>
      <c r="C508" s="11" t="str">
        <f>IF(B508="","",IFERROR(INDEX(Produtos!$J$5:$J$304,MATCH(B508,Produtos!$A$5:$A$304,0)),"SKU não cadastrado"))</f>
        <v/>
      </c>
      <c r="D508" s="8" t="n"/>
      <c r="E508" s="8" t="n"/>
      <c r="F508" s="8" t="n"/>
      <c r="G508" s="8" t="n"/>
    </row>
    <row r="509">
      <c r="A509" s="12" t="n"/>
      <c r="B509" s="8" t="n"/>
      <c r="C509" s="11" t="str">
        <f>IF(B509="","",IFERROR(INDEX(Produtos!$J$5:$J$304,MATCH(B509,Produtos!$A$5:$A$304,0)),"SKU não cadastrado"))</f>
        <v/>
      </c>
      <c r="D509" s="8" t="n"/>
      <c r="E509" s="8" t="n"/>
      <c r="F509" s="8" t="n"/>
      <c r="G509" s="8" t="n"/>
    </row>
    <row r="510">
      <c r="A510" s="12" t="n"/>
      <c r="B510" s="8" t="n"/>
      <c r="C510" s="11" t="str">
        <f>IF(B510="","",IFERROR(INDEX(Produtos!$J$5:$J$304,MATCH(B510,Produtos!$A$5:$A$304,0)),"SKU não cadastrado"))</f>
        <v/>
      </c>
      <c r="D510" s="8" t="n"/>
      <c r="E510" s="8" t="n"/>
      <c r="F510" s="8" t="n"/>
      <c r="G510" s="8" t="n"/>
    </row>
    <row r="511">
      <c r="A511" s="12" t="n"/>
      <c r="B511" s="8" t="n"/>
      <c r="C511" s="11" t="str">
        <f>IF(B511="","",IFERROR(INDEX(Produtos!$J$5:$J$304,MATCH(B511,Produtos!$A$5:$A$304,0)),"SKU não cadastrado"))</f>
        <v/>
      </c>
      <c r="D511" s="8" t="n"/>
      <c r="E511" s="8" t="n"/>
      <c r="F511" s="8" t="n"/>
      <c r="G511" s="8" t="n"/>
    </row>
    <row r="512">
      <c r="A512" s="12" t="n"/>
      <c r="B512" s="8" t="n"/>
      <c r="C512" s="11" t="str">
        <f>IF(B512="","",IFERROR(INDEX(Produtos!$J$5:$J$304,MATCH(B512,Produtos!$A$5:$A$304,0)),"SKU não cadastrado"))</f>
        <v/>
      </c>
      <c r="D512" s="8" t="n"/>
      <c r="E512" s="8" t="n"/>
      <c r="F512" s="8" t="n"/>
      <c r="G512" s="8" t="n"/>
    </row>
    <row r="513">
      <c r="A513" s="12" t="n"/>
      <c r="B513" s="8" t="n"/>
      <c r="C513" s="11" t="str">
        <f>IF(B513="","",IFERROR(INDEX(Produtos!$J$5:$J$304,MATCH(B513,Produtos!$A$5:$A$304,0)),"SKU não cadastrado"))</f>
        <v/>
      </c>
      <c r="D513" s="8" t="n"/>
      <c r="E513" s="8" t="n"/>
      <c r="F513" s="8" t="n"/>
      <c r="G513" s="8" t="n"/>
    </row>
    <row r="514">
      <c r="A514" s="12" t="n"/>
      <c r="B514" s="8" t="n"/>
      <c r="C514" s="11" t="str">
        <f>IF(B514="","",IFERROR(INDEX(Produtos!$J$5:$J$304,MATCH(B514,Produtos!$A$5:$A$304,0)),"SKU não cadastrado"))</f>
        <v/>
      </c>
      <c r="D514" s="8" t="n"/>
      <c r="E514" s="8" t="n"/>
      <c r="F514" s="8" t="n"/>
      <c r="G514" s="8" t="n"/>
    </row>
    <row r="515">
      <c r="A515" s="12" t="n"/>
      <c r="B515" s="8" t="n"/>
      <c r="C515" s="11" t="str">
        <f>IF(B515="","",IFERROR(INDEX(Produtos!$J$5:$J$304,MATCH(B515,Produtos!$A$5:$A$304,0)),"SKU não cadastrado"))</f>
        <v/>
      </c>
      <c r="D515" s="8" t="n"/>
      <c r="E515" s="8" t="n"/>
      <c r="F515" s="8" t="n"/>
      <c r="G515" s="8" t="n"/>
    </row>
    <row r="516">
      <c r="A516" s="12" t="n"/>
      <c r="B516" s="8" t="n"/>
      <c r="C516" s="11" t="str">
        <f>IF(B516="","",IFERROR(INDEX(Produtos!$J$5:$J$304,MATCH(B516,Produtos!$A$5:$A$304,0)),"SKU não cadastrado"))</f>
        <v/>
      </c>
      <c r="D516" s="8" t="n"/>
      <c r="E516" s="8" t="n"/>
      <c r="F516" s="8" t="n"/>
      <c r="G516" s="8" t="n"/>
    </row>
    <row r="517">
      <c r="A517" s="12" t="n"/>
      <c r="B517" s="8" t="n"/>
      <c r="C517" s="11" t="str">
        <f>IF(B517="","",IFERROR(INDEX(Produtos!$J$5:$J$304,MATCH(B517,Produtos!$A$5:$A$304,0)),"SKU não cadastrado"))</f>
        <v/>
      </c>
      <c r="D517" s="8" t="n"/>
      <c r="E517" s="8" t="n"/>
      <c r="F517" s="8" t="n"/>
      <c r="G517" s="8" t="n"/>
    </row>
    <row r="518">
      <c r="A518" s="12" t="n"/>
      <c r="B518" s="8" t="n"/>
      <c r="C518" s="11" t="str">
        <f>IF(B518="","",IFERROR(INDEX(Produtos!$J$5:$J$304,MATCH(B518,Produtos!$A$5:$A$304,0)),"SKU não cadastrado"))</f>
        <v/>
      </c>
      <c r="D518" s="8" t="n"/>
      <c r="E518" s="8" t="n"/>
      <c r="F518" s="8" t="n"/>
      <c r="G518" s="8" t="n"/>
    </row>
    <row r="519">
      <c r="A519" s="12" t="n"/>
      <c r="B519" s="8" t="n"/>
      <c r="C519" s="11" t="str">
        <f>IF(B519="","",IFERROR(INDEX(Produtos!$J$5:$J$304,MATCH(B519,Produtos!$A$5:$A$304,0)),"SKU não cadastrado"))</f>
        <v/>
      </c>
      <c r="D519" s="8" t="n"/>
      <c r="E519" s="8" t="n"/>
      <c r="F519" s="8" t="n"/>
      <c r="G519" s="8" t="n"/>
    </row>
    <row r="520">
      <c r="A520" s="12" t="n"/>
      <c r="B520" s="8" t="n"/>
      <c r="C520" s="11" t="str">
        <f>IF(B520="","",IFERROR(INDEX(Produtos!$J$5:$J$304,MATCH(B520,Produtos!$A$5:$A$304,0)),"SKU não cadastrado"))</f>
        <v/>
      </c>
      <c r="D520" s="8" t="n"/>
      <c r="E520" s="8" t="n"/>
      <c r="F520" s="8" t="n"/>
      <c r="G520" s="8" t="n"/>
    </row>
    <row r="521">
      <c r="A521" s="12" t="n"/>
      <c r="B521" s="8" t="n"/>
      <c r="C521" s="11" t="str">
        <f>IF(B521="","",IFERROR(INDEX(Produtos!$J$5:$J$304,MATCH(B521,Produtos!$A$5:$A$304,0)),"SKU não cadastrado"))</f>
        <v/>
      </c>
      <c r="D521" s="8" t="n"/>
      <c r="E521" s="8" t="n"/>
      <c r="F521" s="8" t="n"/>
      <c r="G521" s="8" t="n"/>
    </row>
    <row r="522">
      <c r="A522" s="12" t="n"/>
      <c r="B522" s="8" t="n"/>
      <c r="C522" s="11" t="str">
        <f>IF(B522="","",IFERROR(INDEX(Produtos!$J$5:$J$304,MATCH(B522,Produtos!$A$5:$A$304,0)),"SKU não cadastrado"))</f>
        <v/>
      </c>
      <c r="D522" s="8" t="n"/>
      <c r="E522" s="8" t="n"/>
      <c r="F522" s="8" t="n"/>
      <c r="G522" s="8" t="n"/>
    </row>
    <row r="523">
      <c r="A523" s="12" t="n"/>
      <c r="B523" s="8" t="n"/>
      <c r="C523" s="11" t="str">
        <f>IF(B523="","",IFERROR(INDEX(Produtos!$J$5:$J$304,MATCH(B523,Produtos!$A$5:$A$304,0)),"SKU não cadastrado"))</f>
        <v/>
      </c>
      <c r="D523" s="8" t="n"/>
      <c r="E523" s="8" t="n"/>
      <c r="F523" s="8" t="n"/>
      <c r="G523" s="8" t="n"/>
    </row>
    <row r="524">
      <c r="A524" s="12" t="n"/>
      <c r="B524" s="8" t="n"/>
      <c r="C524" s="11" t="str">
        <f>IF(B524="","",IFERROR(INDEX(Produtos!$J$5:$J$304,MATCH(B524,Produtos!$A$5:$A$304,0)),"SKU não cadastrado"))</f>
        <v/>
      </c>
      <c r="D524" s="8" t="n"/>
      <c r="E524" s="8" t="n"/>
      <c r="F524" s="8" t="n"/>
      <c r="G524" s="8" t="n"/>
    </row>
    <row r="525">
      <c r="A525" s="12" t="n"/>
      <c r="B525" s="8" t="n"/>
      <c r="C525" s="11" t="str">
        <f>IF(B525="","",IFERROR(INDEX(Produtos!$J$5:$J$304,MATCH(B525,Produtos!$A$5:$A$304,0)),"SKU não cadastrado"))</f>
        <v/>
      </c>
      <c r="D525" s="8" t="n"/>
      <c r="E525" s="8" t="n"/>
      <c r="F525" s="8" t="n"/>
      <c r="G525" s="8" t="n"/>
    </row>
    <row r="526">
      <c r="A526" s="12" t="n"/>
      <c r="B526" s="8" t="n"/>
      <c r="C526" s="11" t="str">
        <f>IF(B526="","",IFERROR(INDEX(Produtos!$J$5:$J$304,MATCH(B526,Produtos!$A$5:$A$304,0)),"SKU não cadastrado"))</f>
        <v/>
      </c>
      <c r="D526" s="8" t="n"/>
      <c r="E526" s="8" t="n"/>
      <c r="F526" s="8" t="n"/>
      <c r="G526" s="8" t="n"/>
    </row>
    <row r="527">
      <c r="A527" s="12" t="n"/>
      <c r="B527" s="8" t="n"/>
      <c r="C527" s="11" t="str">
        <f>IF(B527="","",IFERROR(INDEX(Produtos!$J$5:$J$304,MATCH(B527,Produtos!$A$5:$A$304,0)),"SKU não cadastrado"))</f>
        <v/>
      </c>
      <c r="D527" s="8" t="n"/>
      <c r="E527" s="8" t="n"/>
      <c r="F527" s="8" t="n"/>
      <c r="G527" s="8" t="n"/>
    </row>
    <row r="528">
      <c r="A528" s="12" t="n"/>
      <c r="B528" s="8" t="n"/>
      <c r="C528" s="11" t="str">
        <f>IF(B528="","",IFERROR(INDEX(Produtos!$J$5:$J$304,MATCH(B528,Produtos!$A$5:$A$304,0)),"SKU não cadastrado"))</f>
        <v/>
      </c>
      <c r="D528" s="8" t="n"/>
      <c r="E528" s="8" t="n"/>
      <c r="F528" s="8" t="n"/>
      <c r="G528" s="8" t="n"/>
    </row>
    <row r="529">
      <c r="A529" s="12" t="n"/>
      <c r="B529" s="8" t="n"/>
      <c r="C529" s="11" t="str">
        <f>IF(B529="","",IFERROR(INDEX(Produtos!$J$5:$J$304,MATCH(B529,Produtos!$A$5:$A$304,0)),"SKU não cadastrado"))</f>
        <v/>
      </c>
      <c r="D529" s="8" t="n"/>
      <c r="E529" s="8" t="n"/>
      <c r="F529" s="8" t="n"/>
      <c r="G529" s="8" t="n"/>
    </row>
    <row r="530">
      <c r="A530" s="12" t="n"/>
      <c r="B530" s="8" t="n"/>
      <c r="C530" s="11" t="str">
        <f>IF(B530="","",IFERROR(INDEX(Produtos!$J$5:$J$304,MATCH(B530,Produtos!$A$5:$A$304,0)),"SKU não cadastrado"))</f>
        <v/>
      </c>
      <c r="D530" s="8" t="n"/>
      <c r="E530" s="8" t="n"/>
      <c r="F530" s="8" t="n"/>
      <c r="G530" s="8" t="n"/>
    </row>
    <row r="531">
      <c r="A531" s="12" t="n"/>
      <c r="B531" s="8" t="n"/>
      <c r="C531" s="11" t="str">
        <f>IF(B531="","",IFERROR(INDEX(Produtos!$J$5:$J$304,MATCH(B531,Produtos!$A$5:$A$304,0)),"SKU não cadastrado"))</f>
        <v/>
      </c>
      <c r="D531" s="8" t="n"/>
      <c r="E531" s="8" t="n"/>
      <c r="F531" s="8" t="n"/>
      <c r="G531" s="8" t="n"/>
    </row>
    <row r="532">
      <c r="A532" s="12" t="n"/>
      <c r="B532" s="8" t="n"/>
      <c r="C532" s="11" t="str">
        <f>IF(B532="","",IFERROR(INDEX(Produtos!$J$5:$J$304,MATCH(B532,Produtos!$A$5:$A$304,0)),"SKU não cadastrado"))</f>
        <v/>
      </c>
      <c r="D532" s="8" t="n"/>
      <c r="E532" s="8" t="n"/>
      <c r="F532" s="8" t="n"/>
      <c r="G532" s="8" t="n"/>
    </row>
    <row r="533">
      <c r="A533" s="12" t="n"/>
      <c r="B533" s="8" t="n"/>
      <c r="C533" s="11" t="str">
        <f>IF(B533="","",IFERROR(INDEX(Produtos!$J$5:$J$304,MATCH(B533,Produtos!$A$5:$A$304,0)),"SKU não cadastrado"))</f>
        <v/>
      </c>
      <c r="D533" s="8" t="n"/>
      <c r="E533" s="8" t="n"/>
      <c r="F533" s="8" t="n"/>
      <c r="G533" s="8" t="n"/>
    </row>
    <row r="534">
      <c r="A534" s="12" t="n"/>
      <c r="B534" s="8" t="n"/>
      <c r="C534" s="11" t="str">
        <f>IF(B534="","",IFERROR(INDEX(Produtos!$J$5:$J$304,MATCH(B534,Produtos!$A$5:$A$304,0)),"SKU não cadastrado"))</f>
        <v/>
      </c>
      <c r="D534" s="8" t="n"/>
      <c r="E534" s="8" t="n"/>
      <c r="F534" s="8" t="n"/>
      <c r="G534" s="8" t="n"/>
    </row>
    <row r="535">
      <c r="A535" s="12" t="n"/>
      <c r="B535" s="8" t="n"/>
      <c r="C535" s="11" t="str">
        <f>IF(B535="","",IFERROR(INDEX(Produtos!$J$5:$J$304,MATCH(B535,Produtos!$A$5:$A$304,0)),"SKU não cadastrado"))</f>
        <v/>
      </c>
      <c r="D535" s="8" t="n"/>
      <c r="E535" s="8" t="n"/>
      <c r="F535" s="8" t="n"/>
      <c r="G535" s="8" t="n"/>
    </row>
    <row r="536">
      <c r="A536" s="12" t="n"/>
      <c r="B536" s="8" t="n"/>
      <c r="C536" s="11" t="str">
        <f>IF(B536="","",IFERROR(INDEX(Produtos!$J$5:$J$304,MATCH(B536,Produtos!$A$5:$A$304,0)),"SKU não cadastrado"))</f>
        <v/>
      </c>
      <c r="D536" s="8" t="n"/>
      <c r="E536" s="8" t="n"/>
      <c r="F536" s="8" t="n"/>
      <c r="G536" s="8" t="n"/>
    </row>
    <row r="537">
      <c r="A537" s="12" t="n"/>
      <c r="B537" s="8" t="n"/>
      <c r="C537" s="11" t="str">
        <f>IF(B537="","",IFERROR(INDEX(Produtos!$J$5:$J$304,MATCH(B537,Produtos!$A$5:$A$304,0)),"SKU não cadastrado"))</f>
        <v/>
      </c>
      <c r="D537" s="8" t="n"/>
      <c r="E537" s="8" t="n"/>
      <c r="F537" s="8" t="n"/>
      <c r="G537" s="8" t="n"/>
    </row>
    <row r="538">
      <c r="A538" s="12" t="n"/>
      <c r="B538" s="8" t="n"/>
      <c r="C538" s="11" t="str">
        <f>IF(B538="","",IFERROR(INDEX(Produtos!$J$5:$J$304,MATCH(B538,Produtos!$A$5:$A$304,0)),"SKU não cadastrado"))</f>
        <v/>
      </c>
      <c r="D538" s="8" t="n"/>
      <c r="E538" s="8" t="n"/>
      <c r="F538" s="8" t="n"/>
      <c r="G538" s="8" t="n"/>
    </row>
    <row r="539">
      <c r="A539" s="12" t="n"/>
      <c r="B539" s="8" t="n"/>
      <c r="C539" s="11" t="str">
        <f>IF(B539="","",IFERROR(INDEX(Produtos!$J$5:$J$304,MATCH(B539,Produtos!$A$5:$A$304,0)),"SKU não cadastrado"))</f>
        <v/>
      </c>
      <c r="D539" s="8" t="n"/>
      <c r="E539" s="8" t="n"/>
      <c r="F539" s="8" t="n"/>
      <c r="G539" s="8" t="n"/>
    </row>
    <row r="540">
      <c r="A540" s="12" t="n"/>
      <c r="B540" s="8" t="n"/>
      <c r="C540" s="11" t="str">
        <f>IF(B540="","",IFERROR(INDEX(Produtos!$J$5:$J$304,MATCH(B540,Produtos!$A$5:$A$304,0)),"SKU não cadastrado"))</f>
        <v/>
      </c>
      <c r="D540" s="8" t="n"/>
      <c r="E540" s="8" t="n"/>
      <c r="F540" s="8" t="n"/>
      <c r="G540" s="8" t="n"/>
    </row>
    <row r="541">
      <c r="A541" s="12" t="n"/>
      <c r="B541" s="8" t="n"/>
      <c r="C541" s="11" t="str">
        <f>IF(B541="","",IFERROR(INDEX(Produtos!$J$5:$J$304,MATCH(B541,Produtos!$A$5:$A$304,0)),"SKU não cadastrado"))</f>
        <v/>
      </c>
      <c r="D541" s="8" t="n"/>
      <c r="E541" s="8" t="n"/>
      <c r="F541" s="8" t="n"/>
      <c r="G541" s="8" t="n"/>
    </row>
    <row r="542">
      <c r="A542" s="12" t="n"/>
      <c r="B542" s="8" t="n"/>
      <c r="C542" s="11" t="str">
        <f>IF(B542="","",IFERROR(INDEX(Produtos!$J$5:$J$304,MATCH(B542,Produtos!$A$5:$A$304,0)),"SKU não cadastrado"))</f>
        <v/>
      </c>
      <c r="D542" s="8" t="n"/>
      <c r="E542" s="8" t="n"/>
      <c r="F542" s="8" t="n"/>
      <c r="G542" s="8" t="n"/>
    </row>
    <row r="543">
      <c r="A543" s="12" t="n"/>
      <c r="B543" s="8" t="n"/>
      <c r="C543" s="11" t="str">
        <f>IF(B543="","",IFERROR(INDEX(Produtos!$J$5:$J$304,MATCH(B543,Produtos!$A$5:$A$304,0)),"SKU não cadastrado"))</f>
        <v/>
      </c>
      <c r="D543" s="8" t="n"/>
      <c r="E543" s="8" t="n"/>
      <c r="F543" s="8" t="n"/>
      <c r="G543" s="8" t="n"/>
    </row>
    <row r="544">
      <c r="A544" s="12" t="n"/>
      <c r="B544" s="8" t="n"/>
      <c r="C544" s="11" t="str">
        <f>IF(B544="","",IFERROR(INDEX(Produtos!$J$5:$J$304,MATCH(B544,Produtos!$A$5:$A$304,0)),"SKU não cadastrado"))</f>
        <v/>
      </c>
      <c r="D544" s="8" t="n"/>
      <c r="E544" s="8" t="n"/>
      <c r="F544" s="8" t="n"/>
      <c r="G544" s="8" t="n"/>
    </row>
    <row r="545">
      <c r="A545" s="12" t="n"/>
      <c r="B545" s="8" t="n"/>
      <c r="C545" s="11" t="str">
        <f>IF(B545="","",IFERROR(INDEX(Produtos!$J$5:$J$304,MATCH(B545,Produtos!$A$5:$A$304,0)),"SKU não cadastrado"))</f>
        <v/>
      </c>
      <c r="D545" s="8" t="n"/>
      <c r="E545" s="8" t="n"/>
      <c r="F545" s="8" t="n"/>
      <c r="G545" s="8" t="n"/>
    </row>
    <row r="546">
      <c r="A546" s="12" t="n"/>
      <c r="B546" s="8" t="n"/>
      <c r="C546" s="11" t="str">
        <f>IF(B546="","",IFERROR(INDEX(Produtos!$J$5:$J$304,MATCH(B546,Produtos!$A$5:$A$304,0)),"SKU não cadastrado"))</f>
        <v/>
      </c>
      <c r="D546" s="8" t="n"/>
      <c r="E546" s="8" t="n"/>
      <c r="F546" s="8" t="n"/>
      <c r="G546" s="8" t="n"/>
    </row>
    <row r="547">
      <c r="A547" s="12" t="n"/>
      <c r="B547" s="8" t="n"/>
      <c r="C547" s="11" t="str">
        <f>IF(B547="","",IFERROR(INDEX(Produtos!$J$5:$J$304,MATCH(B547,Produtos!$A$5:$A$304,0)),"SKU não cadastrado"))</f>
        <v/>
      </c>
      <c r="D547" s="8" t="n"/>
      <c r="E547" s="8" t="n"/>
      <c r="F547" s="8" t="n"/>
      <c r="G547" s="8" t="n"/>
    </row>
    <row r="548">
      <c r="A548" s="12" t="n"/>
      <c r="B548" s="8" t="n"/>
      <c r="C548" s="11" t="str">
        <f>IF(B548="","",IFERROR(INDEX(Produtos!$J$5:$J$304,MATCH(B548,Produtos!$A$5:$A$304,0)),"SKU não cadastrado"))</f>
        <v/>
      </c>
      <c r="D548" s="8" t="n"/>
      <c r="E548" s="8" t="n"/>
      <c r="F548" s="8" t="n"/>
      <c r="G548" s="8" t="n"/>
    </row>
    <row r="549">
      <c r="A549" s="12" t="n"/>
      <c r="B549" s="8" t="n"/>
      <c r="C549" s="11" t="str">
        <f>IF(B549="","",IFERROR(INDEX(Produtos!$J$5:$J$304,MATCH(B549,Produtos!$A$5:$A$304,0)),"SKU não cadastrado"))</f>
        <v/>
      </c>
      <c r="D549" s="8" t="n"/>
      <c r="E549" s="8" t="n"/>
      <c r="F549" s="8" t="n"/>
      <c r="G549" s="8" t="n"/>
    </row>
    <row r="550">
      <c r="A550" s="12" t="n"/>
      <c r="B550" s="8" t="n"/>
      <c r="C550" s="11" t="str">
        <f>IF(B550="","",IFERROR(INDEX(Produtos!$J$5:$J$304,MATCH(B550,Produtos!$A$5:$A$304,0)),"SKU não cadastrado"))</f>
        <v/>
      </c>
      <c r="D550" s="8" t="n"/>
      <c r="E550" s="8" t="n"/>
      <c r="F550" s="8" t="n"/>
      <c r="G550" s="8" t="n"/>
    </row>
    <row r="551">
      <c r="A551" s="12" t="n"/>
      <c r="B551" s="8" t="n"/>
      <c r="C551" s="11" t="str">
        <f>IF(B551="","",IFERROR(INDEX(Produtos!$J$5:$J$304,MATCH(B551,Produtos!$A$5:$A$304,0)),"SKU não cadastrado"))</f>
        <v/>
      </c>
      <c r="D551" s="8" t="n"/>
      <c r="E551" s="8" t="n"/>
      <c r="F551" s="8" t="n"/>
      <c r="G551" s="8" t="n"/>
    </row>
    <row r="552">
      <c r="A552" s="12" t="n"/>
      <c r="B552" s="8" t="n"/>
      <c r="C552" s="11" t="str">
        <f>IF(B552="","",IFERROR(INDEX(Produtos!$J$5:$J$304,MATCH(B552,Produtos!$A$5:$A$304,0)),"SKU não cadastrado"))</f>
        <v/>
      </c>
      <c r="D552" s="8" t="n"/>
      <c r="E552" s="8" t="n"/>
      <c r="F552" s="8" t="n"/>
      <c r="G552" s="8" t="n"/>
    </row>
    <row r="553">
      <c r="A553" s="12" t="n"/>
      <c r="B553" s="8" t="n"/>
      <c r="C553" s="11" t="str">
        <f>IF(B553="","",IFERROR(INDEX(Produtos!$J$5:$J$304,MATCH(B553,Produtos!$A$5:$A$304,0)),"SKU não cadastrado"))</f>
        <v/>
      </c>
      <c r="D553" s="8" t="n"/>
      <c r="E553" s="8" t="n"/>
      <c r="F553" s="8" t="n"/>
      <c r="G553" s="8" t="n"/>
    </row>
    <row r="554">
      <c r="A554" s="12" t="n"/>
      <c r="B554" s="8" t="n"/>
      <c r="C554" s="11" t="str">
        <f>IF(B554="","",IFERROR(INDEX(Produtos!$J$5:$J$304,MATCH(B554,Produtos!$A$5:$A$304,0)),"SKU não cadastrado"))</f>
        <v/>
      </c>
      <c r="D554" s="8" t="n"/>
      <c r="E554" s="8" t="n"/>
      <c r="F554" s="8" t="n"/>
      <c r="G554" s="8" t="n"/>
    </row>
    <row r="555">
      <c r="A555" s="12" t="n"/>
      <c r="B555" s="8" t="n"/>
      <c r="C555" s="11" t="str">
        <f>IF(B555="","",IFERROR(INDEX(Produtos!$J$5:$J$304,MATCH(B555,Produtos!$A$5:$A$304,0)),"SKU não cadastrado"))</f>
        <v/>
      </c>
      <c r="D555" s="8" t="n"/>
      <c r="E555" s="8" t="n"/>
      <c r="F555" s="8" t="n"/>
      <c r="G555" s="8" t="n"/>
    </row>
    <row r="556">
      <c r="A556" s="12" t="n"/>
      <c r="B556" s="8" t="n"/>
      <c r="C556" s="11" t="str">
        <f>IF(B556="","",IFERROR(INDEX(Produtos!$J$5:$J$304,MATCH(B556,Produtos!$A$5:$A$304,0)),"SKU não cadastrado"))</f>
        <v/>
      </c>
      <c r="D556" s="8" t="n"/>
      <c r="E556" s="8" t="n"/>
      <c r="F556" s="8" t="n"/>
      <c r="G556" s="8" t="n"/>
    </row>
    <row r="557">
      <c r="A557" s="12" t="n"/>
      <c r="B557" s="8" t="n"/>
      <c r="C557" s="11" t="str">
        <f>IF(B557="","",IFERROR(INDEX(Produtos!$J$5:$J$304,MATCH(B557,Produtos!$A$5:$A$304,0)),"SKU não cadastrado"))</f>
        <v/>
      </c>
      <c r="D557" s="8" t="n"/>
      <c r="E557" s="8" t="n"/>
      <c r="F557" s="8" t="n"/>
      <c r="G557" s="8" t="n"/>
    </row>
    <row r="558">
      <c r="A558" s="12" t="n"/>
      <c r="B558" s="8" t="n"/>
      <c r="C558" s="11" t="str">
        <f>IF(B558="","",IFERROR(INDEX(Produtos!$J$5:$J$304,MATCH(B558,Produtos!$A$5:$A$304,0)),"SKU não cadastrado"))</f>
        <v/>
      </c>
      <c r="D558" s="8" t="n"/>
      <c r="E558" s="8" t="n"/>
      <c r="F558" s="8" t="n"/>
      <c r="G558" s="8" t="n"/>
    </row>
    <row r="559">
      <c r="A559" s="12" t="n"/>
      <c r="B559" s="8" t="n"/>
      <c r="C559" s="11" t="str">
        <f>IF(B559="","",IFERROR(INDEX(Produtos!$J$5:$J$304,MATCH(B559,Produtos!$A$5:$A$304,0)),"SKU não cadastrado"))</f>
        <v/>
      </c>
      <c r="D559" s="8" t="n"/>
      <c r="E559" s="8" t="n"/>
      <c r="F559" s="8" t="n"/>
      <c r="G559" s="8" t="n"/>
    </row>
    <row r="560">
      <c r="A560" s="12" t="n"/>
      <c r="B560" s="8" t="n"/>
      <c r="C560" s="11" t="str">
        <f>IF(B560="","",IFERROR(INDEX(Produtos!$J$5:$J$304,MATCH(B560,Produtos!$A$5:$A$304,0)),"SKU não cadastrado"))</f>
        <v/>
      </c>
      <c r="D560" s="8" t="n"/>
      <c r="E560" s="8" t="n"/>
      <c r="F560" s="8" t="n"/>
      <c r="G560" s="8" t="n"/>
    </row>
    <row r="561">
      <c r="A561" s="12" t="n"/>
      <c r="B561" s="8" t="n"/>
      <c r="C561" s="11" t="str">
        <f>IF(B561="","",IFERROR(INDEX(Produtos!$J$5:$J$304,MATCH(B561,Produtos!$A$5:$A$304,0)),"SKU não cadastrado"))</f>
        <v/>
      </c>
      <c r="D561" s="8" t="n"/>
      <c r="E561" s="8" t="n"/>
      <c r="F561" s="8" t="n"/>
      <c r="G561" s="8" t="n"/>
    </row>
    <row r="562">
      <c r="A562" s="12" t="n"/>
      <c r="B562" s="8" t="n"/>
      <c r="C562" s="11" t="str">
        <f>IF(B562="","",IFERROR(INDEX(Produtos!$J$5:$J$304,MATCH(B562,Produtos!$A$5:$A$304,0)),"SKU não cadastrado"))</f>
        <v/>
      </c>
      <c r="D562" s="8" t="n"/>
      <c r="E562" s="8" t="n"/>
      <c r="F562" s="8" t="n"/>
      <c r="G562" s="8" t="n"/>
    </row>
    <row r="563">
      <c r="A563" s="12" t="n"/>
      <c r="B563" s="8" t="n"/>
      <c r="C563" s="11" t="str">
        <f>IF(B563="","",IFERROR(INDEX(Produtos!$J$5:$J$304,MATCH(B563,Produtos!$A$5:$A$304,0)),"SKU não cadastrado"))</f>
        <v/>
      </c>
      <c r="D563" s="8" t="n"/>
      <c r="E563" s="8" t="n"/>
      <c r="F563" s="8" t="n"/>
      <c r="G563" s="8" t="n"/>
    </row>
    <row r="564">
      <c r="A564" s="12" t="n"/>
      <c r="B564" s="8" t="n"/>
      <c r="C564" s="11" t="str">
        <f>IF(B564="","",IFERROR(INDEX(Produtos!$J$5:$J$304,MATCH(B564,Produtos!$A$5:$A$304,0)),"SKU não cadastrado"))</f>
        <v/>
      </c>
      <c r="D564" s="8" t="n"/>
      <c r="E564" s="8" t="n"/>
      <c r="F564" s="8" t="n"/>
      <c r="G564" s="8" t="n"/>
    </row>
    <row r="565">
      <c r="A565" s="12" t="n"/>
      <c r="B565" s="8" t="n"/>
      <c r="C565" s="11" t="str">
        <f>IF(B565="","",IFERROR(INDEX(Produtos!$J$5:$J$304,MATCH(B565,Produtos!$A$5:$A$304,0)),"SKU não cadastrado"))</f>
        <v/>
      </c>
      <c r="D565" s="8" t="n"/>
      <c r="E565" s="8" t="n"/>
      <c r="F565" s="8" t="n"/>
      <c r="G565" s="8" t="n"/>
    </row>
    <row r="566">
      <c r="A566" s="12" t="n"/>
      <c r="B566" s="8" t="n"/>
      <c r="C566" s="11" t="str">
        <f>IF(B566="","",IFERROR(INDEX(Produtos!$J$5:$J$304,MATCH(B566,Produtos!$A$5:$A$304,0)),"SKU não cadastrado"))</f>
        <v/>
      </c>
      <c r="D566" s="8" t="n"/>
      <c r="E566" s="8" t="n"/>
      <c r="F566" s="8" t="n"/>
      <c r="G566" s="8" t="n"/>
    </row>
    <row r="567">
      <c r="A567" s="12" t="n"/>
      <c r="B567" s="8" t="n"/>
      <c r="C567" s="11" t="str">
        <f>IF(B567="","",IFERROR(INDEX(Produtos!$J$5:$J$304,MATCH(B567,Produtos!$A$5:$A$304,0)),"SKU não cadastrado"))</f>
        <v/>
      </c>
      <c r="D567" s="8" t="n"/>
      <c r="E567" s="8" t="n"/>
      <c r="F567" s="8" t="n"/>
      <c r="G567" s="8" t="n"/>
    </row>
    <row r="568">
      <c r="A568" s="12" t="n"/>
      <c r="B568" s="8" t="n"/>
      <c r="C568" s="11" t="str">
        <f>IF(B568="","",IFERROR(INDEX(Produtos!$J$5:$J$304,MATCH(B568,Produtos!$A$5:$A$304,0)),"SKU não cadastrado"))</f>
        <v/>
      </c>
      <c r="D568" s="8" t="n"/>
      <c r="E568" s="8" t="n"/>
      <c r="F568" s="8" t="n"/>
      <c r="G568" s="8" t="n"/>
    </row>
    <row r="569">
      <c r="A569" s="12" t="n"/>
      <c r="B569" s="8" t="n"/>
      <c r="C569" s="11" t="str">
        <f>IF(B569="","",IFERROR(INDEX(Produtos!$J$5:$J$304,MATCH(B569,Produtos!$A$5:$A$304,0)),"SKU não cadastrado"))</f>
        <v/>
      </c>
      <c r="D569" s="8" t="n"/>
      <c r="E569" s="8" t="n"/>
      <c r="F569" s="8" t="n"/>
      <c r="G569" s="8" t="n"/>
    </row>
    <row r="570">
      <c r="A570" s="12" t="n"/>
      <c r="B570" s="8" t="n"/>
      <c r="C570" s="11" t="str">
        <f>IF(B570="","",IFERROR(INDEX(Produtos!$J$5:$J$304,MATCH(B570,Produtos!$A$5:$A$304,0)),"SKU não cadastrado"))</f>
        <v/>
      </c>
      <c r="D570" s="8" t="n"/>
      <c r="E570" s="8" t="n"/>
      <c r="F570" s="8" t="n"/>
      <c r="G570" s="8" t="n"/>
    </row>
    <row r="571">
      <c r="A571" s="12" t="n"/>
      <c r="B571" s="8" t="n"/>
      <c r="C571" s="11" t="str">
        <f>IF(B571="","",IFERROR(INDEX(Produtos!$J$5:$J$304,MATCH(B571,Produtos!$A$5:$A$304,0)),"SKU não cadastrado"))</f>
        <v/>
      </c>
      <c r="D571" s="8" t="n"/>
      <c r="E571" s="8" t="n"/>
      <c r="F571" s="8" t="n"/>
      <c r="G571" s="8" t="n"/>
    </row>
    <row r="572">
      <c r="A572" s="12" t="n"/>
      <c r="B572" s="8" t="n"/>
      <c r="C572" s="11" t="str">
        <f>IF(B572="","",IFERROR(INDEX(Produtos!$J$5:$J$304,MATCH(B572,Produtos!$A$5:$A$304,0)),"SKU não cadastrado"))</f>
        <v/>
      </c>
      <c r="D572" s="8" t="n"/>
      <c r="E572" s="8" t="n"/>
      <c r="F572" s="8" t="n"/>
      <c r="G572" s="8" t="n"/>
    </row>
    <row r="573">
      <c r="A573" s="12" t="n"/>
      <c r="B573" s="8" t="n"/>
      <c r="C573" s="11" t="str">
        <f>IF(B573="","",IFERROR(INDEX(Produtos!$J$5:$J$304,MATCH(B573,Produtos!$A$5:$A$304,0)),"SKU não cadastrado"))</f>
        <v/>
      </c>
      <c r="D573" s="8" t="n"/>
      <c r="E573" s="8" t="n"/>
      <c r="F573" s="8" t="n"/>
      <c r="G573" s="8" t="n"/>
    </row>
    <row r="574">
      <c r="A574" s="12" t="n"/>
      <c r="B574" s="8" t="n"/>
      <c r="C574" s="11" t="str">
        <f>IF(B574="","",IFERROR(INDEX(Produtos!$J$5:$J$304,MATCH(B574,Produtos!$A$5:$A$304,0)),"SKU não cadastrado"))</f>
        <v/>
      </c>
      <c r="D574" s="8" t="n"/>
      <c r="E574" s="8" t="n"/>
      <c r="F574" s="8" t="n"/>
      <c r="G574" s="8" t="n"/>
    </row>
    <row r="575">
      <c r="A575" s="12" t="n"/>
      <c r="B575" s="8" t="n"/>
      <c r="C575" s="11" t="str">
        <f>IF(B575="","",IFERROR(INDEX(Produtos!$J$5:$J$304,MATCH(B575,Produtos!$A$5:$A$304,0)),"SKU não cadastrado"))</f>
        <v/>
      </c>
      <c r="D575" s="8" t="n"/>
      <c r="E575" s="8" t="n"/>
      <c r="F575" s="8" t="n"/>
      <c r="G575" s="8" t="n"/>
    </row>
    <row r="576">
      <c r="A576" s="12" t="n"/>
      <c r="B576" s="8" t="n"/>
      <c r="C576" s="11" t="str">
        <f>IF(B576="","",IFERROR(INDEX(Produtos!$J$5:$J$304,MATCH(B576,Produtos!$A$5:$A$304,0)),"SKU não cadastrado"))</f>
        <v/>
      </c>
      <c r="D576" s="8" t="n"/>
      <c r="E576" s="8" t="n"/>
      <c r="F576" s="8" t="n"/>
      <c r="G576" s="8" t="n"/>
    </row>
    <row r="577">
      <c r="A577" s="12" t="n"/>
      <c r="B577" s="8" t="n"/>
      <c r="C577" s="11" t="str">
        <f>IF(B577="","",IFERROR(INDEX(Produtos!$J$5:$J$304,MATCH(B577,Produtos!$A$5:$A$304,0)),"SKU não cadastrado"))</f>
        <v/>
      </c>
      <c r="D577" s="8" t="n"/>
      <c r="E577" s="8" t="n"/>
      <c r="F577" s="8" t="n"/>
      <c r="G577" s="8" t="n"/>
    </row>
    <row r="578">
      <c r="A578" s="12" t="n"/>
      <c r="B578" s="8" t="n"/>
      <c r="C578" s="11" t="str">
        <f>IF(B578="","",IFERROR(INDEX(Produtos!$J$5:$J$304,MATCH(B578,Produtos!$A$5:$A$304,0)),"SKU não cadastrado"))</f>
        <v/>
      </c>
      <c r="D578" s="8" t="n"/>
      <c r="E578" s="8" t="n"/>
      <c r="F578" s="8" t="n"/>
      <c r="G578" s="8" t="n"/>
    </row>
    <row r="579">
      <c r="A579" s="12" t="n"/>
      <c r="B579" s="8" t="n"/>
      <c r="C579" s="11" t="str">
        <f>IF(B579="","",IFERROR(INDEX(Produtos!$J$5:$J$304,MATCH(B579,Produtos!$A$5:$A$304,0)),"SKU não cadastrado"))</f>
        <v/>
      </c>
      <c r="D579" s="8" t="n"/>
      <c r="E579" s="8" t="n"/>
      <c r="F579" s="8" t="n"/>
      <c r="G579" s="8" t="n"/>
    </row>
    <row r="580">
      <c r="A580" s="12" t="n"/>
      <c r="B580" s="8" t="n"/>
      <c r="C580" s="11" t="str">
        <f>IF(B580="","",IFERROR(INDEX(Produtos!$J$5:$J$304,MATCH(B580,Produtos!$A$5:$A$304,0)),"SKU não cadastrado"))</f>
        <v/>
      </c>
      <c r="D580" s="8" t="n"/>
      <c r="E580" s="8" t="n"/>
      <c r="F580" s="8" t="n"/>
      <c r="G580" s="8" t="n"/>
    </row>
    <row r="581">
      <c r="A581" s="12" t="n"/>
      <c r="B581" s="8" t="n"/>
      <c r="C581" s="11" t="str">
        <f>IF(B581="","",IFERROR(INDEX(Produtos!$J$5:$J$304,MATCH(B581,Produtos!$A$5:$A$304,0)),"SKU não cadastrado"))</f>
        <v/>
      </c>
      <c r="D581" s="8" t="n"/>
      <c r="E581" s="8" t="n"/>
      <c r="F581" s="8" t="n"/>
      <c r="G581" s="8" t="n"/>
    </row>
    <row r="582">
      <c r="A582" s="12" t="n"/>
      <c r="B582" s="8" t="n"/>
      <c r="C582" s="11" t="str">
        <f>IF(B582="","",IFERROR(INDEX(Produtos!$J$5:$J$304,MATCH(B582,Produtos!$A$5:$A$304,0)),"SKU não cadastrado"))</f>
        <v/>
      </c>
      <c r="D582" s="8" t="n"/>
      <c r="E582" s="8" t="n"/>
      <c r="F582" s="8" t="n"/>
      <c r="G582" s="8" t="n"/>
    </row>
    <row r="583">
      <c r="A583" s="12" t="n"/>
      <c r="B583" s="8" t="n"/>
      <c r="C583" s="11" t="str">
        <f>IF(B583="","",IFERROR(INDEX(Produtos!$J$5:$J$304,MATCH(B583,Produtos!$A$5:$A$304,0)),"SKU não cadastrado"))</f>
        <v/>
      </c>
      <c r="D583" s="8" t="n"/>
      <c r="E583" s="8" t="n"/>
      <c r="F583" s="8" t="n"/>
      <c r="G583" s="8" t="n"/>
    </row>
    <row r="584">
      <c r="A584" s="12" t="n"/>
      <c r="B584" s="8" t="n"/>
      <c r="C584" s="11" t="str">
        <f>IF(B584="","",IFERROR(INDEX(Produtos!$J$5:$J$304,MATCH(B584,Produtos!$A$5:$A$304,0)),"SKU não cadastrado"))</f>
        <v/>
      </c>
      <c r="D584" s="8" t="n"/>
      <c r="E584" s="8" t="n"/>
      <c r="F584" s="8" t="n"/>
      <c r="G584" s="8" t="n"/>
    </row>
    <row r="585">
      <c r="A585" s="12" t="n"/>
      <c r="B585" s="8" t="n"/>
      <c r="C585" s="11" t="str">
        <f>IF(B585="","",IFERROR(INDEX(Produtos!$J$5:$J$304,MATCH(B585,Produtos!$A$5:$A$304,0)),"SKU não cadastrado"))</f>
        <v/>
      </c>
      <c r="D585" s="8" t="n"/>
      <c r="E585" s="8" t="n"/>
      <c r="F585" s="8" t="n"/>
      <c r="G585" s="8" t="n"/>
    </row>
    <row r="586">
      <c r="A586" s="12" t="n"/>
      <c r="B586" s="8" t="n"/>
      <c r="C586" s="11" t="str">
        <f>IF(B586="","",IFERROR(INDEX(Produtos!$J$5:$J$304,MATCH(B586,Produtos!$A$5:$A$304,0)),"SKU não cadastrado"))</f>
        <v/>
      </c>
      <c r="D586" s="8" t="n"/>
      <c r="E586" s="8" t="n"/>
      <c r="F586" s="8" t="n"/>
      <c r="G586" s="8" t="n"/>
    </row>
    <row r="587">
      <c r="A587" s="12" t="n"/>
      <c r="B587" s="8" t="n"/>
      <c r="C587" s="11" t="str">
        <f>IF(B587="","",IFERROR(INDEX(Produtos!$J$5:$J$304,MATCH(B587,Produtos!$A$5:$A$304,0)),"SKU não cadastrado"))</f>
        <v/>
      </c>
      <c r="D587" s="8" t="n"/>
      <c r="E587" s="8" t="n"/>
      <c r="F587" s="8" t="n"/>
      <c r="G587" s="8" t="n"/>
    </row>
    <row r="588">
      <c r="A588" s="12" t="n"/>
      <c r="B588" s="8" t="n"/>
      <c r="C588" s="11" t="str">
        <f>IF(B588="","",IFERROR(INDEX(Produtos!$J$5:$J$304,MATCH(B588,Produtos!$A$5:$A$304,0)),"SKU não cadastrado"))</f>
        <v/>
      </c>
      <c r="D588" s="8" t="n"/>
      <c r="E588" s="8" t="n"/>
      <c r="F588" s="8" t="n"/>
      <c r="G588" s="8" t="n"/>
    </row>
    <row r="589">
      <c r="A589" s="12" t="n"/>
      <c r="B589" s="8" t="n"/>
      <c r="C589" s="11" t="str">
        <f>IF(B589="","",IFERROR(INDEX(Produtos!$J$5:$J$304,MATCH(B589,Produtos!$A$5:$A$304,0)),"SKU não cadastrado"))</f>
        <v/>
      </c>
      <c r="D589" s="8" t="n"/>
      <c r="E589" s="8" t="n"/>
      <c r="F589" s="8" t="n"/>
      <c r="G589" s="8" t="n"/>
    </row>
    <row r="590">
      <c r="A590" s="12" t="n"/>
      <c r="B590" s="8" t="n"/>
      <c r="C590" s="11" t="str">
        <f>IF(B590="","",IFERROR(INDEX(Produtos!$J$5:$J$304,MATCH(B590,Produtos!$A$5:$A$304,0)),"SKU não cadastrado"))</f>
        <v/>
      </c>
      <c r="D590" s="8" t="n"/>
      <c r="E590" s="8" t="n"/>
      <c r="F590" s="8" t="n"/>
      <c r="G590" s="8" t="n"/>
    </row>
    <row r="591">
      <c r="A591" s="12" t="n"/>
      <c r="B591" s="8" t="n"/>
      <c r="C591" s="11" t="str">
        <f>IF(B591="","",IFERROR(INDEX(Produtos!$J$5:$J$304,MATCH(B591,Produtos!$A$5:$A$304,0)),"SKU não cadastrado"))</f>
        <v/>
      </c>
      <c r="D591" s="8" t="n"/>
      <c r="E591" s="8" t="n"/>
      <c r="F591" s="8" t="n"/>
      <c r="G591" s="8" t="n"/>
    </row>
    <row r="592">
      <c r="A592" s="12" t="n"/>
      <c r="B592" s="8" t="n"/>
      <c r="C592" s="11" t="str">
        <f>IF(B592="","",IFERROR(INDEX(Produtos!$J$5:$J$304,MATCH(B592,Produtos!$A$5:$A$304,0)),"SKU não cadastrado"))</f>
        <v/>
      </c>
      <c r="D592" s="8" t="n"/>
      <c r="E592" s="8" t="n"/>
      <c r="F592" s="8" t="n"/>
      <c r="G592" s="8" t="n"/>
    </row>
    <row r="593">
      <c r="A593" s="12" t="n"/>
      <c r="B593" s="8" t="n"/>
      <c r="C593" s="11" t="str">
        <f>IF(B593="","",IFERROR(INDEX(Produtos!$J$5:$J$304,MATCH(B593,Produtos!$A$5:$A$304,0)),"SKU não cadastrado"))</f>
        <v/>
      </c>
      <c r="D593" s="8" t="n"/>
      <c r="E593" s="8" t="n"/>
      <c r="F593" s="8" t="n"/>
      <c r="G593" s="8" t="n"/>
    </row>
    <row r="594">
      <c r="A594" s="12" t="n"/>
      <c r="B594" s="8" t="n"/>
      <c r="C594" s="11" t="str">
        <f>IF(B594="","",IFERROR(INDEX(Produtos!$J$5:$J$304,MATCH(B594,Produtos!$A$5:$A$304,0)),"SKU não cadastrado"))</f>
        <v/>
      </c>
      <c r="D594" s="8" t="n"/>
      <c r="E594" s="8" t="n"/>
      <c r="F594" s="8" t="n"/>
      <c r="G594" s="8" t="n"/>
    </row>
    <row r="595">
      <c r="A595" s="12" t="n"/>
      <c r="B595" s="8" t="n"/>
      <c r="C595" s="11" t="str">
        <f>IF(B595="","",IFERROR(INDEX(Produtos!$J$5:$J$304,MATCH(B595,Produtos!$A$5:$A$304,0)),"SKU não cadastrado"))</f>
        <v/>
      </c>
      <c r="D595" s="8" t="n"/>
      <c r="E595" s="8" t="n"/>
      <c r="F595" s="8" t="n"/>
      <c r="G595" s="8" t="n"/>
    </row>
    <row r="596">
      <c r="A596" s="12" t="n"/>
      <c r="B596" s="8" t="n"/>
      <c r="C596" s="11" t="str">
        <f>IF(B596="","",IFERROR(INDEX(Produtos!$J$5:$J$304,MATCH(B596,Produtos!$A$5:$A$304,0)),"SKU não cadastrado"))</f>
        <v/>
      </c>
      <c r="D596" s="8" t="n"/>
      <c r="E596" s="8" t="n"/>
      <c r="F596" s="8" t="n"/>
      <c r="G596" s="8" t="n"/>
    </row>
    <row r="597">
      <c r="A597" s="12" t="n"/>
      <c r="B597" s="8" t="n"/>
      <c r="C597" s="11" t="str">
        <f>IF(B597="","",IFERROR(INDEX(Produtos!$J$5:$J$304,MATCH(B597,Produtos!$A$5:$A$304,0)),"SKU não cadastrado"))</f>
        <v/>
      </c>
      <c r="D597" s="8" t="n"/>
      <c r="E597" s="8" t="n"/>
      <c r="F597" s="8" t="n"/>
      <c r="G597" s="8" t="n"/>
    </row>
    <row r="598">
      <c r="A598" s="12" t="n"/>
      <c r="B598" s="8" t="n"/>
      <c r="C598" s="11" t="str">
        <f>IF(B598="","",IFERROR(INDEX(Produtos!$J$5:$J$304,MATCH(B598,Produtos!$A$5:$A$304,0)),"SKU não cadastrado"))</f>
        <v/>
      </c>
      <c r="D598" s="8" t="n"/>
      <c r="E598" s="8" t="n"/>
      <c r="F598" s="8" t="n"/>
      <c r="G598" s="8" t="n"/>
    </row>
    <row r="599">
      <c r="A599" s="12" t="n"/>
      <c r="B599" s="8" t="n"/>
      <c r="C599" s="11" t="str">
        <f>IF(B599="","",IFERROR(INDEX(Produtos!$J$5:$J$304,MATCH(B599,Produtos!$A$5:$A$304,0)),"SKU não cadastrado"))</f>
        <v/>
      </c>
      <c r="D599" s="8" t="n"/>
      <c r="E599" s="8" t="n"/>
      <c r="F599" s="8" t="n"/>
      <c r="G599" s="8" t="n"/>
    </row>
    <row r="600">
      <c r="A600" s="12" t="n"/>
      <c r="B600" s="8" t="n"/>
      <c r="C600" s="11" t="str">
        <f>IF(B600="","",IFERROR(INDEX(Produtos!$J$5:$J$304,MATCH(B600,Produtos!$A$5:$A$304,0)),"SKU não cadastrado"))</f>
        <v/>
      </c>
      <c r="D600" s="8" t="n"/>
      <c r="E600" s="8" t="n"/>
      <c r="F600" s="8" t="n"/>
      <c r="G600" s="8" t="n"/>
    </row>
    <row r="601">
      <c r="A601" s="12" t="n"/>
      <c r="B601" s="8" t="n"/>
      <c r="C601" s="11" t="str">
        <f>IF(B601="","",IFERROR(INDEX(Produtos!$J$5:$J$304,MATCH(B601,Produtos!$A$5:$A$304,0)),"SKU não cadastrado"))</f>
        <v/>
      </c>
      <c r="D601" s="8" t="n"/>
      <c r="E601" s="8" t="n"/>
      <c r="F601" s="8" t="n"/>
      <c r="G601" s="8" t="n"/>
    </row>
    <row r="602">
      <c r="A602" s="12" t="n"/>
      <c r="B602" s="8" t="n"/>
      <c r="C602" s="11" t="str">
        <f>IF(B602="","",IFERROR(INDEX(Produtos!$J$5:$J$304,MATCH(B602,Produtos!$A$5:$A$304,0)),"SKU não cadastrado"))</f>
        <v/>
      </c>
      <c r="D602" s="8" t="n"/>
      <c r="E602" s="8" t="n"/>
      <c r="F602" s="8" t="n"/>
      <c r="G602" s="8" t="n"/>
    </row>
    <row r="603">
      <c r="A603" s="12" t="n"/>
      <c r="B603" s="8" t="n"/>
      <c r="C603" s="11" t="str">
        <f>IF(B603="","",IFERROR(INDEX(Produtos!$J$5:$J$304,MATCH(B603,Produtos!$A$5:$A$304,0)),"SKU não cadastrado"))</f>
        <v/>
      </c>
      <c r="D603" s="8" t="n"/>
      <c r="E603" s="8" t="n"/>
      <c r="F603" s="8" t="n"/>
      <c r="G603" s="8" t="n"/>
    </row>
    <row r="604">
      <c r="A604" s="12" t="n"/>
      <c r="B604" s="8" t="n"/>
      <c r="C604" s="11" t="str">
        <f>IF(B604="","",IFERROR(INDEX(Produtos!$J$5:$J$304,MATCH(B604,Produtos!$A$5:$A$304,0)),"SKU não cadastrado"))</f>
        <v/>
      </c>
      <c r="D604" s="8" t="n"/>
      <c r="E604" s="8" t="n"/>
      <c r="F604" s="8" t="n"/>
      <c r="G604" s="8" t="n"/>
    </row>
    <row r="605">
      <c r="A605" s="12" t="n"/>
      <c r="B605" s="8" t="n"/>
      <c r="C605" s="11" t="str">
        <f>IF(B605="","",IFERROR(INDEX(Produtos!$J$5:$J$304,MATCH(B605,Produtos!$A$5:$A$304,0)),"SKU não cadastrado"))</f>
        <v/>
      </c>
      <c r="D605" s="8" t="n"/>
      <c r="E605" s="8" t="n"/>
      <c r="F605" s="8" t="n"/>
      <c r="G605" s="8" t="n"/>
    </row>
    <row r="606">
      <c r="A606" s="12" t="n"/>
      <c r="B606" s="8" t="n"/>
      <c r="C606" s="11" t="str">
        <f>IF(B606="","",IFERROR(INDEX(Produtos!$J$5:$J$304,MATCH(B606,Produtos!$A$5:$A$304,0)),"SKU não cadastrado"))</f>
        <v/>
      </c>
      <c r="D606" s="8" t="n"/>
      <c r="E606" s="8" t="n"/>
      <c r="F606" s="8" t="n"/>
      <c r="G606" s="8" t="n"/>
    </row>
    <row r="607">
      <c r="A607" s="12" t="n"/>
      <c r="B607" s="8" t="n"/>
      <c r="C607" s="11" t="str">
        <f>IF(B607="","",IFERROR(INDEX(Produtos!$J$5:$J$304,MATCH(B607,Produtos!$A$5:$A$304,0)),"SKU não cadastrado"))</f>
        <v/>
      </c>
      <c r="D607" s="8" t="n"/>
      <c r="E607" s="8" t="n"/>
      <c r="F607" s="8" t="n"/>
      <c r="G607" s="8" t="n"/>
    </row>
    <row r="608">
      <c r="A608" s="12" t="n"/>
      <c r="B608" s="8" t="n"/>
      <c r="C608" s="11" t="str">
        <f>IF(B608="","",IFERROR(INDEX(Produtos!$J$5:$J$304,MATCH(B608,Produtos!$A$5:$A$304,0)),"SKU não cadastrado"))</f>
        <v/>
      </c>
      <c r="D608" s="8" t="n"/>
      <c r="E608" s="8" t="n"/>
      <c r="F608" s="8" t="n"/>
      <c r="G608" s="8" t="n"/>
    </row>
    <row r="609">
      <c r="A609" s="12" t="n"/>
      <c r="B609" s="8" t="n"/>
      <c r="C609" s="11" t="str">
        <f>IF(B609="","",IFERROR(INDEX(Produtos!$J$5:$J$304,MATCH(B609,Produtos!$A$5:$A$304,0)),"SKU não cadastrado"))</f>
        <v/>
      </c>
      <c r="D609" s="8" t="n"/>
      <c r="E609" s="8" t="n"/>
      <c r="F609" s="8" t="n"/>
      <c r="G609" s="8" t="n"/>
    </row>
    <row r="610">
      <c r="A610" s="12" t="n"/>
      <c r="B610" s="8" t="n"/>
      <c r="C610" s="11" t="str">
        <f>IF(B610="","",IFERROR(INDEX(Produtos!$J$5:$J$304,MATCH(B610,Produtos!$A$5:$A$304,0)),"SKU não cadastrado"))</f>
        <v/>
      </c>
      <c r="D610" s="8" t="n"/>
      <c r="E610" s="8" t="n"/>
      <c r="F610" s="8" t="n"/>
      <c r="G610" s="8" t="n"/>
    </row>
    <row r="611">
      <c r="A611" s="12" t="n"/>
      <c r="B611" s="8" t="n"/>
      <c r="C611" s="11" t="str">
        <f>IF(B611="","",IFERROR(INDEX(Produtos!$J$5:$J$304,MATCH(B611,Produtos!$A$5:$A$304,0)),"SKU não cadastrado"))</f>
        <v/>
      </c>
      <c r="D611" s="8" t="n"/>
      <c r="E611" s="8" t="n"/>
      <c r="F611" s="8" t="n"/>
      <c r="G611" s="8" t="n"/>
    </row>
    <row r="612">
      <c r="A612" s="12" t="n"/>
      <c r="B612" s="8" t="n"/>
      <c r="C612" s="11" t="str">
        <f>IF(B612="","",IFERROR(INDEX(Produtos!$J$5:$J$304,MATCH(B612,Produtos!$A$5:$A$304,0)),"SKU não cadastrado"))</f>
        <v/>
      </c>
      <c r="D612" s="8" t="n"/>
      <c r="E612" s="8" t="n"/>
      <c r="F612" s="8" t="n"/>
      <c r="G612" s="8" t="n"/>
    </row>
    <row r="613">
      <c r="A613" s="12" t="n"/>
      <c r="B613" s="8" t="n"/>
      <c r="C613" s="11" t="str">
        <f>IF(B613="","",IFERROR(INDEX(Produtos!$J$5:$J$304,MATCH(B613,Produtos!$A$5:$A$304,0)),"SKU não cadastrado"))</f>
        <v/>
      </c>
      <c r="D613" s="8" t="n"/>
      <c r="E613" s="8" t="n"/>
      <c r="F613" s="8" t="n"/>
      <c r="G613" s="8" t="n"/>
    </row>
    <row r="614">
      <c r="A614" s="12" t="n"/>
      <c r="B614" s="8" t="n"/>
      <c r="C614" s="11" t="str">
        <f>IF(B614="","",IFERROR(INDEX(Produtos!$J$5:$J$304,MATCH(B614,Produtos!$A$5:$A$304,0)),"SKU não cadastrado"))</f>
        <v/>
      </c>
      <c r="D614" s="8" t="n"/>
      <c r="E614" s="8" t="n"/>
      <c r="F614" s="8" t="n"/>
      <c r="G614" s="8" t="n"/>
    </row>
    <row r="615">
      <c r="A615" s="12" t="n"/>
      <c r="B615" s="8" t="n"/>
      <c r="C615" s="11" t="str">
        <f>IF(B615="","",IFERROR(INDEX(Produtos!$J$5:$J$304,MATCH(B615,Produtos!$A$5:$A$304,0)),"SKU não cadastrado"))</f>
        <v/>
      </c>
      <c r="D615" s="8" t="n"/>
      <c r="E615" s="8" t="n"/>
      <c r="F615" s="8" t="n"/>
      <c r="G615" s="8" t="n"/>
    </row>
    <row r="616">
      <c r="A616" s="12" t="n"/>
      <c r="B616" s="8" t="n"/>
      <c r="C616" s="11" t="str">
        <f>IF(B616="","",IFERROR(INDEX(Produtos!$J$5:$J$304,MATCH(B616,Produtos!$A$5:$A$304,0)),"SKU não cadastrado"))</f>
        <v/>
      </c>
      <c r="D616" s="8" t="n"/>
      <c r="E616" s="8" t="n"/>
      <c r="F616" s="8" t="n"/>
      <c r="G616" s="8" t="n"/>
    </row>
    <row r="617">
      <c r="A617" s="12" t="n"/>
      <c r="B617" s="8" t="n"/>
      <c r="C617" s="11" t="str">
        <f>IF(B617="","",IFERROR(INDEX(Produtos!$J$5:$J$304,MATCH(B617,Produtos!$A$5:$A$304,0)),"SKU não cadastrado"))</f>
        <v/>
      </c>
      <c r="D617" s="8" t="n"/>
      <c r="E617" s="8" t="n"/>
      <c r="F617" s="8" t="n"/>
      <c r="G617" s="8" t="n"/>
    </row>
    <row r="618">
      <c r="A618" s="12" t="n"/>
      <c r="B618" s="8" t="n"/>
      <c r="C618" s="11" t="str">
        <f>IF(B618="","",IFERROR(INDEX(Produtos!$J$5:$J$304,MATCH(B618,Produtos!$A$5:$A$304,0)),"SKU não cadastrado"))</f>
        <v/>
      </c>
      <c r="D618" s="8" t="n"/>
      <c r="E618" s="8" t="n"/>
      <c r="F618" s="8" t="n"/>
      <c r="G618" s="8" t="n"/>
    </row>
    <row r="619">
      <c r="A619" s="12" t="n"/>
      <c r="B619" s="8" t="n"/>
      <c r="C619" s="11" t="str">
        <f>IF(B619="","",IFERROR(INDEX(Produtos!$J$5:$J$304,MATCH(B619,Produtos!$A$5:$A$304,0)),"SKU não cadastrado"))</f>
        <v/>
      </c>
      <c r="D619" s="8" t="n"/>
      <c r="E619" s="8" t="n"/>
      <c r="F619" s="8" t="n"/>
      <c r="G619" s="8" t="n"/>
    </row>
    <row r="620">
      <c r="A620" s="12" t="n"/>
      <c r="B620" s="8" t="n"/>
      <c r="C620" s="11" t="str">
        <f>IF(B620="","",IFERROR(INDEX(Produtos!$J$5:$J$304,MATCH(B620,Produtos!$A$5:$A$304,0)),"SKU não cadastrado"))</f>
        <v/>
      </c>
      <c r="D620" s="8" t="n"/>
      <c r="E620" s="8" t="n"/>
      <c r="F620" s="8" t="n"/>
      <c r="G620" s="8" t="n"/>
    </row>
    <row r="621">
      <c r="A621" s="12" t="n"/>
      <c r="B621" s="8" t="n"/>
      <c r="C621" s="11" t="str">
        <f>IF(B621="","",IFERROR(INDEX(Produtos!$J$5:$J$304,MATCH(B621,Produtos!$A$5:$A$304,0)),"SKU não cadastrado"))</f>
        <v/>
      </c>
      <c r="D621" s="8" t="n"/>
      <c r="E621" s="8" t="n"/>
      <c r="F621" s="8" t="n"/>
      <c r="G621" s="8" t="n"/>
    </row>
    <row r="622">
      <c r="A622" s="12" t="n"/>
      <c r="B622" s="8" t="n"/>
      <c r="C622" s="11" t="str">
        <f>IF(B622="","",IFERROR(INDEX(Produtos!$J$5:$J$304,MATCH(B622,Produtos!$A$5:$A$304,0)),"SKU não cadastrado"))</f>
        <v/>
      </c>
      <c r="D622" s="8" t="n"/>
      <c r="E622" s="8" t="n"/>
      <c r="F622" s="8" t="n"/>
      <c r="G622" s="8" t="n"/>
    </row>
    <row r="623">
      <c r="A623" s="12" t="n"/>
      <c r="B623" s="8" t="n"/>
      <c r="C623" s="11" t="str">
        <f>IF(B623="","",IFERROR(INDEX(Produtos!$J$5:$J$304,MATCH(B623,Produtos!$A$5:$A$304,0)),"SKU não cadastrado"))</f>
        <v/>
      </c>
      <c r="D623" s="8" t="n"/>
      <c r="E623" s="8" t="n"/>
      <c r="F623" s="8" t="n"/>
      <c r="G623" s="8" t="n"/>
    </row>
    <row r="624">
      <c r="A624" s="12" t="n"/>
      <c r="B624" s="8" t="n"/>
      <c r="C624" s="11" t="str">
        <f>IF(B624="","",IFERROR(INDEX(Produtos!$J$5:$J$304,MATCH(B624,Produtos!$A$5:$A$304,0)),"SKU não cadastrado"))</f>
        <v/>
      </c>
      <c r="D624" s="8" t="n"/>
      <c r="E624" s="8" t="n"/>
      <c r="F624" s="8" t="n"/>
      <c r="G624" s="8" t="n"/>
    </row>
    <row r="625">
      <c r="A625" s="12" t="n"/>
      <c r="B625" s="8" t="n"/>
      <c r="C625" s="11" t="str">
        <f>IF(B625="","",IFERROR(INDEX(Produtos!$J$5:$J$304,MATCH(B625,Produtos!$A$5:$A$304,0)),"SKU não cadastrado"))</f>
        <v/>
      </c>
      <c r="D625" s="8" t="n"/>
      <c r="E625" s="8" t="n"/>
      <c r="F625" s="8" t="n"/>
      <c r="G625" s="8" t="n"/>
    </row>
    <row r="626">
      <c r="A626" s="12" t="n"/>
      <c r="B626" s="8" t="n"/>
      <c r="C626" s="11" t="str">
        <f>IF(B626="","",IFERROR(INDEX(Produtos!$J$5:$J$304,MATCH(B626,Produtos!$A$5:$A$304,0)),"SKU não cadastrado"))</f>
        <v/>
      </c>
      <c r="D626" s="8" t="n"/>
      <c r="E626" s="8" t="n"/>
      <c r="F626" s="8" t="n"/>
      <c r="G626" s="8" t="n"/>
    </row>
    <row r="627">
      <c r="A627" s="12" t="n"/>
      <c r="B627" s="8" t="n"/>
      <c r="C627" s="11" t="str">
        <f>IF(B627="","",IFERROR(INDEX(Produtos!$J$5:$J$304,MATCH(B627,Produtos!$A$5:$A$304,0)),"SKU não cadastrado"))</f>
        <v/>
      </c>
      <c r="D627" s="8" t="n"/>
      <c r="E627" s="8" t="n"/>
      <c r="F627" s="8" t="n"/>
      <c r="G627" s="8" t="n"/>
    </row>
    <row r="628">
      <c r="A628" s="12" t="n"/>
      <c r="B628" s="8" t="n"/>
      <c r="C628" s="11" t="str">
        <f>IF(B628="","",IFERROR(INDEX(Produtos!$J$5:$J$304,MATCH(B628,Produtos!$A$5:$A$304,0)),"SKU não cadastrado"))</f>
        <v/>
      </c>
      <c r="D628" s="8" t="n"/>
      <c r="E628" s="8" t="n"/>
      <c r="F628" s="8" t="n"/>
      <c r="G628" s="8" t="n"/>
    </row>
    <row r="629">
      <c r="A629" s="12" t="n"/>
      <c r="B629" s="8" t="n"/>
      <c r="C629" s="11" t="str">
        <f>IF(B629="","",IFERROR(INDEX(Produtos!$J$5:$J$304,MATCH(B629,Produtos!$A$5:$A$304,0)),"SKU não cadastrado"))</f>
        <v/>
      </c>
      <c r="D629" s="8" t="n"/>
      <c r="E629" s="8" t="n"/>
      <c r="F629" s="8" t="n"/>
      <c r="G629" s="8" t="n"/>
    </row>
    <row r="630">
      <c r="A630" s="12" t="n"/>
      <c r="B630" s="8" t="n"/>
      <c r="C630" s="11" t="str">
        <f>IF(B630="","",IFERROR(INDEX(Produtos!$J$5:$J$304,MATCH(B630,Produtos!$A$5:$A$304,0)),"SKU não cadastrado"))</f>
        <v/>
      </c>
      <c r="D630" s="8" t="n"/>
      <c r="E630" s="8" t="n"/>
      <c r="F630" s="8" t="n"/>
      <c r="G630" s="8" t="n"/>
    </row>
    <row r="631">
      <c r="A631" s="12" t="n"/>
      <c r="B631" s="8" t="n"/>
      <c r="C631" s="11" t="str">
        <f>IF(B631="","",IFERROR(INDEX(Produtos!$J$5:$J$304,MATCH(B631,Produtos!$A$5:$A$304,0)),"SKU não cadastrado"))</f>
        <v/>
      </c>
      <c r="D631" s="8" t="n"/>
      <c r="E631" s="8" t="n"/>
      <c r="F631" s="8" t="n"/>
      <c r="G631" s="8" t="n"/>
    </row>
    <row r="632">
      <c r="A632" s="12" t="n"/>
      <c r="B632" s="8" t="n"/>
      <c r="C632" s="11" t="str">
        <f>IF(B632="","",IFERROR(INDEX(Produtos!$J$5:$J$304,MATCH(B632,Produtos!$A$5:$A$304,0)),"SKU não cadastrado"))</f>
        <v/>
      </c>
      <c r="D632" s="8" t="n"/>
      <c r="E632" s="8" t="n"/>
      <c r="F632" s="8" t="n"/>
      <c r="G632" s="8" t="n"/>
    </row>
    <row r="633">
      <c r="A633" s="12" t="n"/>
      <c r="B633" s="8" t="n"/>
      <c r="C633" s="11" t="str">
        <f>IF(B633="","",IFERROR(INDEX(Produtos!$J$5:$J$304,MATCH(B633,Produtos!$A$5:$A$304,0)),"SKU não cadastrado"))</f>
        <v/>
      </c>
      <c r="D633" s="8" t="n"/>
      <c r="E633" s="8" t="n"/>
      <c r="F633" s="8" t="n"/>
      <c r="G633" s="8" t="n"/>
    </row>
    <row r="634">
      <c r="A634" s="12" t="n"/>
      <c r="B634" s="8" t="n"/>
      <c r="C634" s="11" t="str">
        <f>IF(B634="","",IFERROR(INDEX(Produtos!$J$5:$J$304,MATCH(B634,Produtos!$A$5:$A$304,0)),"SKU não cadastrado"))</f>
        <v/>
      </c>
      <c r="D634" s="8" t="n"/>
      <c r="E634" s="8" t="n"/>
      <c r="F634" s="8" t="n"/>
      <c r="G634" s="8" t="n"/>
    </row>
    <row r="635">
      <c r="A635" s="12" t="n"/>
      <c r="B635" s="8" t="n"/>
      <c r="C635" s="11" t="str">
        <f>IF(B635="","",IFERROR(INDEX(Produtos!$J$5:$J$304,MATCH(B635,Produtos!$A$5:$A$304,0)),"SKU não cadastrado"))</f>
        <v/>
      </c>
      <c r="D635" s="8" t="n"/>
      <c r="E635" s="8" t="n"/>
      <c r="F635" s="8" t="n"/>
      <c r="G635" s="8" t="n"/>
    </row>
    <row r="636">
      <c r="A636" s="12" t="n"/>
      <c r="B636" s="8" t="n"/>
      <c r="C636" s="11" t="str">
        <f>IF(B636="","",IFERROR(INDEX(Produtos!$J$5:$J$304,MATCH(B636,Produtos!$A$5:$A$304,0)),"SKU não cadastrado"))</f>
        <v/>
      </c>
      <c r="D636" s="8" t="n"/>
      <c r="E636" s="8" t="n"/>
      <c r="F636" s="8" t="n"/>
      <c r="G636" s="8" t="n"/>
    </row>
    <row r="637">
      <c r="A637" s="12" t="n"/>
      <c r="B637" s="8" t="n"/>
      <c r="C637" s="11" t="str">
        <f>IF(B637="","",IFERROR(INDEX(Produtos!$J$5:$J$304,MATCH(B637,Produtos!$A$5:$A$304,0)),"SKU não cadastrado"))</f>
        <v/>
      </c>
      <c r="D637" s="8" t="n"/>
      <c r="E637" s="8" t="n"/>
      <c r="F637" s="8" t="n"/>
      <c r="G637" s="8" t="n"/>
    </row>
    <row r="638">
      <c r="A638" s="12" t="n"/>
      <c r="B638" s="8" t="n"/>
      <c r="C638" s="11" t="str">
        <f>IF(B638="","",IFERROR(INDEX(Produtos!$J$5:$J$304,MATCH(B638,Produtos!$A$5:$A$304,0)),"SKU não cadastrado"))</f>
        <v/>
      </c>
      <c r="D638" s="8" t="n"/>
      <c r="E638" s="8" t="n"/>
      <c r="F638" s="8" t="n"/>
      <c r="G638" s="8" t="n"/>
    </row>
    <row r="639">
      <c r="A639" s="12" t="n"/>
      <c r="B639" s="8" t="n"/>
      <c r="C639" s="11" t="str">
        <f>IF(B639="","",IFERROR(INDEX(Produtos!$J$5:$J$304,MATCH(B639,Produtos!$A$5:$A$304,0)),"SKU não cadastrado"))</f>
        <v/>
      </c>
      <c r="D639" s="8" t="n"/>
      <c r="E639" s="8" t="n"/>
      <c r="F639" s="8" t="n"/>
      <c r="G639" s="8" t="n"/>
    </row>
    <row r="640">
      <c r="A640" s="12" t="n"/>
      <c r="B640" s="8" t="n"/>
      <c r="C640" s="11" t="str">
        <f>IF(B640="","",IFERROR(INDEX(Produtos!$J$5:$J$304,MATCH(B640,Produtos!$A$5:$A$304,0)),"SKU não cadastrado"))</f>
        <v/>
      </c>
      <c r="D640" s="8" t="n"/>
      <c r="E640" s="8" t="n"/>
      <c r="F640" s="8" t="n"/>
      <c r="G640" s="8" t="n"/>
    </row>
    <row r="641">
      <c r="A641" s="12" t="n"/>
      <c r="B641" s="8" t="n"/>
      <c r="C641" s="11" t="str">
        <f>IF(B641="","",IFERROR(INDEX(Produtos!$J$5:$J$304,MATCH(B641,Produtos!$A$5:$A$304,0)),"SKU não cadastrado"))</f>
        <v/>
      </c>
      <c r="D641" s="8" t="n"/>
      <c r="E641" s="8" t="n"/>
      <c r="F641" s="8" t="n"/>
      <c r="G641" s="8" t="n"/>
    </row>
    <row r="642">
      <c r="A642" s="12" t="n"/>
      <c r="B642" s="8" t="n"/>
      <c r="C642" s="11" t="str">
        <f>IF(B642="","",IFERROR(INDEX(Produtos!$J$5:$J$304,MATCH(B642,Produtos!$A$5:$A$304,0)),"SKU não cadastrado"))</f>
        <v/>
      </c>
      <c r="D642" s="8" t="n"/>
      <c r="E642" s="8" t="n"/>
      <c r="F642" s="8" t="n"/>
      <c r="G642" s="8" t="n"/>
    </row>
    <row r="643">
      <c r="A643" s="12" t="n"/>
      <c r="B643" s="8" t="n"/>
      <c r="C643" s="11" t="str">
        <f>IF(B643="","",IFERROR(INDEX(Produtos!$J$5:$J$304,MATCH(B643,Produtos!$A$5:$A$304,0)),"SKU não cadastrado"))</f>
        <v/>
      </c>
      <c r="D643" s="8" t="n"/>
      <c r="E643" s="8" t="n"/>
      <c r="F643" s="8" t="n"/>
      <c r="G643" s="8" t="n"/>
    </row>
    <row r="644">
      <c r="A644" s="12" t="n"/>
      <c r="B644" s="8" t="n"/>
      <c r="C644" s="11" t="str">
        <f>IF(B644="","",IFERROR(INDEX(Produtos!$J$5:$J$304,MATCH(B644,Produtos!$A$5:$A$304,0)),"SKU não cadastrado"))</f>
        <v/>
      </c>
      <c r="D644" s="8" t="n"/>
      <c r="E644" s="8" t="n"/>
      <c r="F644" s="8" t="n"/>
      <c r="G644" s="8" t="n"/>
    </row>
    <row r="645">
      <c r="A645" s="12" t="n"/>
      <c r="B645" s="8" t="n"/>
      <c r="C645" s="11" t="str">
        <f>IF(B645="","",IFERROR(INDEX(Produtos!$J$5:$J$304,MATCH(B645,Produtos!$A$5:$A$304,0)),"SKU não cadastrado"))</f>
        <v/>
      </c>
      <c r="D645" s="8" t="n"/>
      <c r="E645" s="8" t="n"/>
      <c r="F645" s="8" t="n"/>
      <c r="G645" s="8" t="n"/>
    </row>
    <row r="646">
      <c r="A646" s="12" t="n"/>
      <c r="B646" s="8" t="n"/>
      <c r="C646" s="11" t="str">
        <f>IF(B646="","",IFERROR(INDEX(Produtos!$J$5:$J$304,MATCH(B646,Produtos!$A$5:$A$304,0)),"SKU não cadastrado"))</f>
        <v/>
      </c>
      <c r="D646" s="8" t="n"/>
      <c r="E646" s="8" t="n"/>
      <c r="F646" s="8" t="n"/>
      <c r="G646" s="8" t="n"/>
    </row>
    <row r="647">
      <c r="A647" s="12" t="n"/>
      <c r="B647" s="8" t="n"/>
      <c r="C647" s="11" t="str">
        <f>IF(B647="","",IFERROR(INDEX(Produtos!$J$5:$J$304,MATCH(B647,Produtos!$A$5:$A$304,0)),"SKU não cadastrado"))</f>
        <v/>
      </c>
      <c r="D647" s="8" t="n"/>
      <c r="E647" s="8" t="n"/>
      <c r="F647" s="8" t="n"/>
      <c r="G647" s="8" t="n"/>
    </row>
    <row r="648">
      <c r="A648" s="12" t="n"/>
      <c r="B648" s="8" t="n"/>
      <c r="C648" s="11" t="str">
        <f>IF(B648="","",IFERROR(INDEX(Produtos!$J$5:$J$304,MATCH(B648,Produtos!$A$5:$A$304,0)),"SKU não cadastrado"))</f>
        <v/>
      </c>
      <c r="D648" s="8" t="n"/>
      <c r="E648" s="8" t="n"/>
      <c r="F648" s="8" t="n"/>
      <c r="G648" s="8" t="n"/>
    </row>
    <row r="649">
      <c r="A649" s="12" t="n"/>
      <c r="B649" s="8" t="n"/>
      <c r="C649" s="11" t="str">
        <f>IF(B649="","",IFERROR(INDEX(Produtos!$J$5:$J$304,MATCH(B649,Produtos!$A$5:$A$304,0)),"SKU não cadastrado"))</f>
        <v/>
      </c>
      <c r="D649" s="8" t="n"/>
      <c r="E649" s="8" t="n"/>
      <c r="F649" s="8" t="n"/>
      <c r="G649" s="8" t="n"/>
    </row>
    <row r="650">
      <c r="A650" s="12" t="n"/>
      <c r="B650" s="8" t="n"/>
      <c r="C650" s="11" t="str">
        <f>IF(B650="","",IFERROR(INDEX(Produtos!$J$5:$J$304,MATCH(B650,Produtos!$A$5:$A$304,0)),"SKU não cadastrado"))</f>
        <v/>
      </c>
      <c r="D650" s="8" t="n"/>
      <c r="E650" s="8" t="n"/>
      <c r="F650" s="8" t="n"/>
      <c r="G650" s="8" t="n"/>
    </row>
    <row r="651">
      <c r="A651" s="12" t="n"/>
      <c r="B651" s="8" t="n"/>
      <c r="C651" s="11" t="str">
        <f>IF(B651="","",IFERROR(INDEX(Produtos!$J$5:$J$304,MATCH(B651,Produtos!$A$5:$A$304,0)),"SKU não cadastrado"))</f>
        <v/>
      </c>
      <c r="D651" s="8" t="n"/>
      <c r="E651" s="8" t="n"/>
      <c r="F651" s="8" t="n"/>
      <c r="G651" s="8" t="n"/>
    </row>
    <row r="652">
      <c r="A652" s="12" t="n"/>
      <c r="B652" s="8" t="n"/>
      <c r="C652" s="11" t="str">
        <f>IF(B652="","",IFERROR(INDEX(Produtos!$J$5:$J$304,MATCH(B652,Produtos!$A$5:$A$304,0)),"SKU não cadastrado"))</f>
        <v/>
      </c>
      <c r="D652" s="8" t="n"/>
      <c r="E652" s="8" t="n"/>
      <c r="F652" s="8" t="n"/>
      <c r="G652" s="8" t="n"/>
    </row>
    <row r="653">
      <c r="A653" s="12" t="n"/>
      <c r="B653" s="8" t="n"/>
      <c r="C653" s="11" t="str">
        <f>IF(B653="","",IFERROR(INDEX(Produtos!$J$5:$J$304,MATCH(B653,Produtos!$A$5:$A$304,0)),"SKU não cadastrado"))</f>
        <v/>
      </c>
      <c r="D653" s="8" t="n"/>
      <c r="E653" s="8" t="n"/>
      <c r="F653" s="8" t="n"/>
      <c r="G653" s="8" t="n"/>
    </row>
    <row r="654">
      <c r="A654" s="12" t="n"/>
      <c r="B654" s="8" t="n"/>
      <c r="C654" s="11" t="str">
        <f>IF(B654="","",IFERROR(INDEX(Produtos!$J$5:$J$304,MATCH(B654,Produtos!$A$5:$A$304,0)),"SKU não cadastrado"))</f>
        <v/>
      </c>
      <c r="D654" s="8" t="n"/>
      <c r="E654" s="8" t="n"/>
      <c r="F654" s="8" t="n"/>
      <c r="G654" s="8" t="n"/>
    </row>
    <row r="655">
      <c r="A655" s="12" t="n"/>
      <c r="B655" s="8" t="n"/>
      <c r="C655" s="11" t="str">
        <f>IF(B655="","",IFERROR(INDEX(Produtos!$J$5:$J$304,MATCH(B655,Produtos!$A$5:$A$304,0)),"SKU não cadastrado"))</f>
        <v/>
      </c>
      <c r="D655" s="8" t="n"/>
      <c r="E655" s="8" t="n"/>
      <c r="F655" s="8" t="n"/>
      <c r="G655" s="8" t="n"/>
    </row>
    <row r="656">
      <c r="A656" s="12" t="n"/>
      <c r="B656" s="8" t="n"/>
      <c r="C656" s="11" t="str">
        <f>IF(B656="","",IFERROR(INDEX(Produtos!$J$5:$J$304,MATCH(B656,Produtos!$A$5:$A$304,0)),"SKU não cadastrado"))</f>
        <v/>
      </c>
      <c r="D656" s="8" t="n"/>
      <c r="E656" s="8" t="n"/>
      <c r="F656" s="8" t="n"/>
      <c r="G656" s="8" t="n"/>
    </row>
    <row r="657">
      <c r="A657" s="12" t="n"/>
      <c r="B657" s="8" t="n"/>
      <c r="C657" s="11" t="str">
        <f>IF(B657="","",IFERROR(INDEX(Produtos!$J$5:$J$304,MATCH(B657,Produtos!$A$5:$A$304,0)),"SKU não cadastrado"))</f>
        <v/>
      </c>
      <c r="D657" s="8" t="n"/>
      <c r="E657" s="8" t="n"/>
      <c r="F657" s="8" t="n"/>
      <c r="G657" s="8" t="n"/>
    </row>
    <row r="658">
      <c r="A658" s="12" t="n"/>
      <c r="B658" s="8" t="n"/>
      <c r="C658" s="11" t="str">
        <f>IF(B658="","",IFERROR(INDEX(Produtos!$J$5:$J$304,MATCH(B658,Produtos!$A$5:$A$304,0)),"SKU não cadastrado"))</f>
        <v/>
      </c>
      <c r="D658" s="8" t="n"/>
      <c r="E658" s="8" t="n"/>
      <c r="F658" s="8" t="n"/>
      <c r="G658" s="8" t="n"/>
    </row>
    <row r="659">
      <c r="A659" s="12" t="n"/>
      <c r="B659" s="8" t="n"/>
      <c r="C659" s="11" t="str">
        <f>IF(B659="","",IFERROR(INDEX(Produtos!$J$5:$J$304,MATCH(B659,Produtos!$A$5:$A$304,0)),"SKU não cadastrado"))</f>
        <v/>
      </c>
      <c r="D659" s="8" t="n"/>
      <c r="E659" s="8" t="n"/>
      <c r="F659" s="8" t="n"/>
      <c r="G659" s="8" t="n"/>
    </row>
    <row r="660">
      <c r="A660" s="12" t="n"/>
      <c r="B660" s="8" t="n"/>
      <c r="C660" s="11" t="str">
        <f>IF(B660="","",IFERROR(INDEX(Produtos!$J$5:$J$304,MATCH(B660,Produtos!$A$5:$A$304,0)),"SKU não cadastrado"))</f>
        <v/>
      </c>
      <c r="D660" s="8" t="n"/>
      <c r="E660" s="8" t="n"/>
      <c r="F660" s="8" t="n"/>
      <c r="G660" s="8" t="n"/>
    </row>
    <row r="661">
      <c r="A661" s="12" t="n"/>
      <c r="B661" s="8" t="n"/>
      <c r="C661" s="11" t="str">
        <f>IF(B661="","",IFERROR(INDEX(Produtos!$J$5:$J$304,MATCH(B661,Produtos!$A$5:$A$304,0)),"SKU não cadastrado"))</f>
        <v/>
      </c>
      <c r="D661" s="8" t="n"/>
      <c r="E661" s="8" t="n"/>
      <c r="F661" s="8" t="n"/>
      <c r="G661" s="8" t="n"/>
    </row>
    <row r="662">
      <c r="A662" s="12" t="n"/>
      <c r="B662" s="8" t="n"/>
      <c r="C662" s="11" t="str">
        <f>IF(B662="","",IFERROR(INDEX(Produtos!$J$5:$J$304,MATCH(B662,Produtos!$A$5:$A$304,0)),"SKU não cadastrado"))</f>
        <v/>
      </c>
      <c r="D662" s="8" t="n"/>
      <c r="E662" s="8" t="n"/>
      <c r="F662" s="8" t="n"/>
      <c r="G662" s="8" t="n"/>
    </row>
    <row r="663">
      <c r="A663" s="12" t="n"/>
      <c r="B663" s="8" t="n"/>
      <c r="C663" s="11" t="str">
        <f>IF(B663="","",IFERROR(INDEX(Produtos!$J$5:$J$304,MATCH(B663,Produtos!$A$5:$A$304,0)),"SKU não cadastrado"))</f>
        <v/>
      </c>
      <c r="D663" s="8" t="n"/>
      <c r="E663" s="8" t="n"/>
      <c r="F663" s="8" t="n"/>
      <c r="G663" s="8" t="n"/>
    </row>
    <row r="664">
      <c r="A664" s="12" t="n"/>
      <c r="B664" s="8" t="n"/>
      <c r="C664" s="11" t="str">
        <f>IF(B664="","",IFERROR(INDEX(Produtos!$J$5:$J$304,MATCH(B664,Produtos!$A$5:$A$304,0)),"SKU não cadastrado"))</f>
        <v/>
      </c>
      <c r="D664" s="8" t="n"/>
      <c r="E664" s="8" t="n"/>
      <c r="F664" s="8" t="n"/>
      <c r="G664" s="8" t="n"/>
    </row>
    <row r="665">
      <c r="A665" s="12" t="n"/>
      <c r="B665" s="8" t="n"/>
      <c r="C665" s="11" t="str">
        <f>IF(B665="","",IFERROR(INDEX(Produtos!$J$5:$J$304,MATCH(B665,Produtos!$A$5:$A$304,0)),"SKU não cadastrado"))</f>
        <v/>
      </c>
      <c r="D665" s="8" t="n"/>
      <c r="E665" s="8" t="n"/>
      <c r="F665" s="8" t="n"/>
      <c r="G665" s="8" t="n"/>
    </row>
    <row r="666">
      <c r="A666" s="12" t="n"/>
      <c r="B666" s="8" t="n"/>
      <c r="C666" s="11" t="str">
        <f>IF(B666="","",IFERROR(INDEX(Produtos!$J$5:$J$304,MATCH(B666,Produtos!$A$5:$A$304,0)),"SKU não cadastrado"))</f>
        <v/>
      </c>
      <c r="D666" s="8" t="n"/>
      <c r="E666" s="8" t="n"/>
      <c r="F666" s="8" t="n"/>
      <c r="G666" s="8" t="n"/>
    </row>
    <row r="667">
      <c r="A667" s="12" t="n"/>
      <c r="B667" s="8" t="n"/>
      <c r="C667" s="11" t="str">
        <f>IF(B667="","",IFERROR(INDEX(Produtos!$J$5:$J$304,MATCH(B667,Produtos!$A$5:$A$304,0)),"SKU não cadastrado"))</f>
        <v/>
      </c>
      <c r="D667" s="8" t="n"/>
      <c r="E667" s="8" t="n"/>
      <c r="F667" s="8" t="n"/>
      <c r="G667" s="8" t="n"/>
    </row>
    <row r="668">
      <c r="A668" s="12" t="n"/>
      <c r="B668" s="8" t="n"/>
      <c r="C668" s="11" t="str">
        <f>IF(B668="","",IFERROR(INDEX(Produtos!$J$5:$J$304,MATCH(B668,Produtos!$A$5:$A$304,0)),"SKU não cadastrado"))</f>
        <v/>
      </c>
      <c r="D668" s="8" t="n"/>
      <c r="E668" s="8" t="n"/>
      <c r="F668" s="8" t="n"/>
      <c r="G668" s="8" t="n"/>
    </row>
    <row r="669">
      <c r="A669" s="12" t="n"/>
      <c r="B669" s="8" t="n"/>
      <c r="C669" s="11" t="str">
        <f>IF(B669="","",IFERROR(INDEX(Produtos!$J$5:$J$304,MATCH(B669,Produtos!$A$5:$A$304,0)),"SKU não cadastrado"))</f>
        <v/>
      </c>
      <c r="D669" s="8" t="n"/>
      <c r="E669" s="8" t="n"/>
      <c r="F669" s="8" t="n"/>
      <c r="G669" s="8" t="n"/>
    </row>
    <row r="670">
      <c r="A670" s="12" t="n"/>
      <c r="B670" s="8" t="n"/>
      <c r="C670" s="11" t="str">
        <f>IF(B670="","",IFERROR(INDEX(Produtos!$J$5:$J$304,MATCH(B670,Produtos!$A$5:$A$304,0)),"SKU não cadastrado"))</f>
        <v/>
      </c>
      <c r="D670" s="8" t="n"/>
      <c r="E670" s="8" t="n"/>
      <c r="F670" s="8" t="n"/>
      <c r="G670" s="8" t="n"/>
    </row>
    <row r="671">
      <c r="A671" s="12" t="n"/>
      <c r="B671" s="8" t="n"/>
      <c r="C671" s="11" t="str">
        <f>IF(B671="","",IFERROR(INDEX(Produtos!$J$5:$J$304,MATCH(B671,Produtos!$A$5:$A$304,0)),"SKU não cadastrado"))</f>
        <v/>
      </c>
      <c r="D671" s="8" t="n"/>
      <c r="E671" s="8" t="n"/>
      <c r="F671" s="8" t="n"/>
      <c r="G671" s="8" t="n"/>
    </row>
    <row r="672">
      <c r="A672" s="12" t="n"/>
      <c r="B672" s="8" t="n"/>
      <c r="C672" s="11" t="str">
        <f>IF(B672="","",IFERROR(INDEX(Produtos!$J$5:$J$304,MATCH(B672,Produtos!$A$5:$A$304,0)),"SKU não cadastrado"))</f>
        <v/>
      </c>
      <c r="D672" s="8" t="n"/>
      <c r="E672" s="8" t="n"/>
      <c r="F672" s="8" t="n"/>
      <c r="G672" s="8" t="n"/>
    </row>
    <row r="673">
      <c r="A673" s="12" t="n"/>
      <c r="B673" s="8" t="n"/>
      <c r="C673" s="11" t="str">
        <f>IF(B673="","",IFERROR(INDEX(Produtos!$J$5:$J$304,MATCH(B673,Produtos!$A$5:$A$304,0)),"SKU não cadastrado"))</f>
        <v/>
      </c>
      <c r="D673" s="8" t="n"/>
      <c r="E673" s="8" t="n"/>
      <c r="F673" s="8" t="n"/>
      <c r="G673" s="8" t="n"/>
    </row>
    <row r="674">
      <c r="A674" s="12" t="n"/>
      <c r="B674" s="8" t="n"/>
      <c r="C674" s="11" t="str">
        <f>IF(B674="","",IFERROR(INDEX(Produtos!$J$5:$J$304,MATCH(B674,Produtos!$A$5:$A$304,0)),"SKU não cadastrado"))</f>
        <v/>
      </c>
      <c r="D674" s="8" t="n"/>
      <c r="E674" s="8" t="n"/>
      <c r="F674" s="8" t="n"/>
      <c r="G674" s="8" t="n"/>
    </row>
    <row r="675">
      <c r="A675" s="12" t="n"/>
      <c r="B675" s="8" t="n"/>
      <c r="C675" s="11" t="str">
        <f>IF(B675="","",IFERROR(INDEX(Produtos!$J$5:$J$304,MATCH(B675,Produtos!$A$5:$A$304,0)),"SKU não cadastrado"))</f>
        <v/>
      </c>
      <c r="D675" s="8" t="n"/>
      <c r="E675" s="8" t="n"/>
      <c r="F675" s="8" t="n"/>
      <c r="G675" s="8" t="n"/>
    </row>
    <row r="676">
      <c r="A676" s="12" t="n"/>
      <c r="B676" s="8" t="n"/>
      <c r="C676" s="11" t="str">
        <f>IF(B676="","",IFERROR(INDEX(Produtos!$J$5:$J$304,MATCH(B676,Produtos!$A$5:$A$304,0)),"SKU não cadastrado"))</f>
        <v/>
      </c>
      <c r="D676" s="8" t="n"/>
      <c r="E676" s="8" t="n"/>
      <c r="F676" s="8" t="n"/>
      <c r="G676" s="8" t="n"/>
    </row>
    <row r="677">
      <c r="A677" s="12" t="n"/>
      <c r="B677" s="8" t="n"/>
      <c r="C677" s="11" t="str">
        <f>IF(B677="","",IFERROR(INDEX(Produtos!$J$5:$J$304,MATCH(B677,Produtos!$A$5:$A$304,0)),"SKU não cadastrado"))</f>
        <v/>
      </c>
      <c r="D677" s="8" t="n"/>
      <c r="E677" s="8" t="n"/>
      <c r="F677" s="8" t="n"/>
      <c r="G677" s="8" t="n"/>
    </row>
    <row r="678">
      <c r="A678" s="12" t="n"/>
      <c r="B678" s="8" t="n"/>
      <c r="C678" s="11" t="str">
        <f>IF(B678="","",IFERROR(INDEX(Produtos!$J$5:$J$304,MATCH(B678,Produtos!$A$5:$A$304,0)),"SKU não cadastrado"))</f>
        <v/>
      </c>
      <c r="D678" s="8" t="n"/>
      <c r="E678" s="8" t="n"/>
      <c r="F678" s="8" t="n"/>
      <c r="G678" s="8" t="n"/>
    </row>
    <row r="679">
      <c r="A679" s="12" t="n"/>
      <c r="B679" s="8" t="n"/>
      <c r="C679" s="11" t="str">
        <f>IF(B679="","",IFERROR(INDEX(Produtos!$J$5:$J$304,MATCH(B679,Produtos!$A$5:$A$304,0)),"SKU não cadastrado"))</f>
        <v/>
      </c>
      <c r="D679" s="8" t="n"/>
      <c r="E679" s="8" t="n"/>
      <c r="F679" s="8" t="n"/>
      <c r="G679" s="8" t="n"/>
    </row>
    <row r="680">
      <c r="A680" s="12" t="n"/>
      <c r="B680" s="8" t="n"/>
      <c r="C680" s="11" t="str">
        <f>IF(B680="","",IFERROR(INDEX(Produtos!$J$5:$J$304,MATCH(B680,Produtos!$A$5:$A$304,0)),"SKU não cadastrado"))</f>
        <v/>
      </c>
      <c r="D680" s="8" t="n"/>
      <c r="E680" s="8" t="n"/>
      <c r="F680" s="8" t="n"/>
      <c r="G680" s="8" t="n"/>
    </row>
    <row r="681">
      <c r="A681" s="12" t="n"/>
      <c r="B681" s="8" t="n"/>
      <c r="C681" s="11" t="str">
        <f>IF(B681="","",IFERROR(INDEX(Produtos!$J$5:$J$304,MATCH(B681,Produtos!$A$5:$A$304,0)),"SKU não cadastrado"))</f>
        <v/>
      </c>
      <c r="D681" s="8" t="n"/>
      <c r="E681" s="8" t="n"/>
      <c r="F681" s="8" t="n"/>
      <c r="G681" s="8" t="n"/>
    </row>
    <row r="682">
      <c r="A682" s="12" t="n"/>
      <c r="B682" s="8" t="n"/>
      <c r="C682" s="11" t="str">
        <f>IF(B682="","",IFERROR(INDEX(Produtos!$J$5:$J$304,MATCH(B682,Produtos!$A$5:$A$304,0)),"SKU não cadastrado"))</f>
        <v/>
      </c>
      <c r="D682" s="8" t="n"/>
      <c r="E682" s="8" t="n"/>
      <c r="F682" s="8" t="n"/>
      <c r="G682" s="8" t="n"/>
    </row>
    <row r="683">
      <c r="A683" s="12" t="n"/>
      <c r="B683" s="8" t="n"/>
      <c r="C683" s="11" t="str">
        <f>IF(B683="","",IFERROR(INDEX(Produtos!$J$5:$J$304,MATCH(B683,Produtos!$A$5:$A$304,0)),"SKU não cadastrado"))</f>
        <v/>
      </c>
      <c r="D683" s="8" t="n"/>
      <c r="E683" s="8" t="n"/>
      <c r="F683" s="8" t="n"/>
      <c r="G683" s="8" t="n"/>
    </row>
    <row r="684">
      <c r="A684" s="12" t="n"/>
      <c r="B684" s="8" t="n"/>
      <c r="C684" s="11" t="str">
        <f>IF(B684="","",IFERROR(INDEX(Produtos!$J$5:$J$304,MATCH(B684,Produtos!$A$5:$A$304,0)),"SKU não cadastrado"))</f>
        <v/>
      </c>
      <c r="D684" s="8" t="n"/>
      <c r="E684" s="8" t="n"/>
      <c r="F684" s="8" t="n"/>
      <c r="G684" s="8" t="n"/>
    </row>
    <row r="685">
      <c r="A685" s="12" t="n"/>
      <c r="B685" s="8" t="n"/>
      <c r="C685" s="11" t="str">
        <f>IF(B685="","",IFERROR(INDEX(Produtos!$J$5:$J$304,MATCH(B685,Produtos!$A$5:$A$304,0)),"SKU não cadastrado"))</f>
        <v/>
      </c>
      <c r="D685" s="8" t="n"/>
      <c r="E685" s="8" t="n"/>
      <c r="F685" s="8" t="n"/>
      <c r="G685" s="8" t="n"/>
    </row>
    <row r="686">
      <c r="A686" s="12" t="n"/>
      <c r="B686" s="8" t="n"/>
      <c r="C686" s="11" t="str">
        <f>IF(B686="","",IFERROR(INDEX(Produtos!$J$5:$J$304,MATCH(B686,Produtos!$A$5:$A$304,0)),"SKU não cadastrado"))</f>
        <v/>
      </c>
      <c r="D686" s="8" t="n"/>
      <c r="E686" s="8" t="n"/>
      <c r="F686" s="8" t="n"/>
      <c r="G686" s="8" t="n"/>
    </row>
    <row r="687">
      <c r="A687" s="12" t="n"/>
      <c r="B687" s="8" t="n"/>
      <c r="C687" s="11" t="str">
        <f>IF(B687="","",IFERROR(INDEX(Produtos!$J$5:$J$304,MATCH(B687,Produtos!$A$5:$A$304,0)),"SKU não cadastrado"))</f>
        <v/>
      </c>
      <c r="D687" s="8" t="n"/>
      <c r="E687" s="8" t="n"/>
      <c r="F687" s="8" t="n"/>
      <c r="G687" s="8" t="n"/>
    </row>
    <row r="688">
      <c r="A688" s="12" t="n"/>
      <c r="B688" s="8" t="n"/>
      <c r="C688" s="11" t="str">
        <f>IF(B688="","",IFERROR(INDEX(Produtos!$J$5:$J$304,MATCH(B688,Produtos!$A$5:$A$304,0)),"SKU não cadastrado"))</f>
        <v/>
      </c>
      <c r="D688" s="8" t="n"/>
      <c r="E688" s="8" t="n"/>
      <c r="F688" s="8" t="n"/>
      <c r="G688" s="8" t="n"/>
    </row>
    <row r="689">
      <c r="A689" s="12" t="n"/>
      <c r="B689" s="8" t="n"/>
      <c r="C689" s="11" t="str">
        <f>IF(B689="","",IFERROR(INDEX(Produtos!$J$5:$J$304,MATCH(B689,Produtos!$A$5:$A$304,0)),"SKU não cadastrado"))</f>
        <v/>
      </c>
      <c r="D689" s="8" t="n"/>
      <c r="E689" s="8" t="n"/>
      <c r="F689" s="8" t="n"/>
      <c r="G689" s="8" t="n"/>
    </row>
    <row r="690">
      <c r="A690" s="12" t="n"/>
      <c r="B690" s="8" t="n"/>
      <c r="C690" s="11" t="str">
        <f>IF(B690="","",IFERROR(INDEX(Produtos!$J$5:$J$304,MATCH(B690,Produtos!$A$5:$A$304,0)),"SKU não cadastrado"))</f>
        <v/>
      </c>
      <c r="D690" s="8" t="n"/>
      <c r="E690" s="8" t="n"/>
      <c r="F690" s="8" t="n"/>
      <c r="G690" s="8" t="n"/>
    </row>
    <row r="691">
      <c r="A691" s="12" t="n"/>
      <c r="B691" s="8" t="n"/>
      <c r="C691" s="11" t="str">
        <f>IF(B691="","",IFERROR(INDEX(Produtos!$J$5:$J$304,MATCH(B691,Produtos!$A$5:$A$304,0)),"SKU não cadastrado"))</f>
        <v/>
      </c>
      <c r="D691" s="8" t="n"/>
      <c r="E691" s="8" t="n"/>
      <c r="F691" s="8" t="n"/>
      <c r="G691" s="8" t="n"/>
    </row>
    <row r="692">
      <c r="A692" s="12" t="n"/>
      <c r="B692" s="8" t="n"/>
      <c r="C692" s="11" t="str">
        <f>IF(B692="","",IFERROR(INDEX(Produtos!$J$5:$J$304,MATCH(B692,Produtos!$A$5:$A$304,0)),"SKU não cadastrado"))</f>
        <v/>
      </c>
      <c r="D692" s="8" t="n"/>
      <c r="E692" s="8" t="n"/>
      <c r="F692" s="8" t="n"/>
      <c r="G692" s="8" t="n"/>
    </row>
    <row r="693">
      <c r="A693" s="12" t="n"/>
      <c r="B693" s="8" t="n"/>
      <c r="C693" s="11" t="str">
        <f>IF(B693="","",IFERROR(INDEX(Produtos!$J$5:$J$304,MATCH(B693,Produtos!$A$5:$A$304,0)),"SKU não cadastrado"))</f>
        <v/>
      </c>
      <c r="D693" s="8" t="n"/>
      <c r="E693" s="8" t="n"/>
      <c r="F693" s="8" t="n"/>
      <c r="G693" s="8" t="n"/>
    </row>
    <row r="694">
      <c r="A694" s="12" t="n"/>
      <c r="B694" s="8" t="n"/>
      <c r="C694" s="11" t="str">
        <f>IF(B694="","",IFERROR(INDEX(Produtos!$J$5:$J$304,MATCH(B694,Produtos!$A$5:$A$304,0)),"SKU não cadastrado"))</f>
        <v/>
      </c>
      <c r="D694" s="8" t="n"/>
      <c r="E694" s="8" t="n"/>
      <c r="F694" s="8" t="n"/>
      <c r="G694" s="8" t="n"/>
    </row>
    <row r="695">
      <c r="A695" s="12" t="n"/>
      <c r="B695" s="8" t="n"/>
      <c r="C695" s="11" t="str">
        <f>IF(B695="","",IFERROR(INDEX(Produtos!$J$5:$J$304,MATCH(B695,Produtos!$A$5:$A$304,0)),"SKU não cadastrado"))</f>
        <v/>
      </c>
      <c r="D695" s="8" t="n"/>
      <c r="E695" s="8" t="n"/>
      <c r="F695" s="8" t="n"/>
      <c r="G695" s="8" t="n"/>
    </row>
    <row r="696">
      <c r="A696" s="12" t="n"/>
      <c r="B696" s="8" t="n"/>
      <c r="C696" s="11" t="str">
        <f>IF(B696="","",IFERROR(INDEX(Produtos!$J$5:$J$304,MATCH(B696,Produtos!$A$5:$A$304,0)),"SKU não cadastrado"))</f>
        <v/>
      </c>
      <c r="D696" s="8" t="n"/>
      <c r="E696" s="8" t="n"/>
      <c r="F696" s="8" t="n"/>
      <c r="G696" s="8" t="n"/>
    </row>
    <row r="697">
      <c r="A697" s="12" t="n"/>
      <c r="B697" s="8" t="n"/>
      <c r="C697" s="11" t="str">
        <f>IF(B697="","",IFERROR(INDEX(Produtos!$J$5:$J$304,MATCH(B697,Produtos!$A$5:$A$304,0)),"SKU não cadastrado"))</f>
        <v/>
      </c>
      <c r="D697" s="8" t="n"/>
      <c r="E697" s="8" t="n"/>
      <c r="F697" s="8" t="n"/>
      <c r="G697" s="8" t="n"/>
    </row>
    <row r="698">
      <c r="A698" s="12" t="n"/>
      <c r="B698" s="8" t="n"/>
      <c r="C698" s="11" t="str">
        <f>IF(B698="","",IFERROR(INDEX(Produtos!$J$5:$J$304,MATCH(B698,Produtos!$A$5:$A$304,0)),"SKU não cadastrado"))</f>
        <v/>
      </c>
      <c r="D698" s="8" t="n"/>
      <c r="E698" s="8" t="n"/>
      <c r="F698" s="8" t="n"/>
      <c r="G698" s="8" t="n"/>
    </row>
    <row r="699">
      <c r="A699" s="12" t="n"/>
      <c r="B699" s="8" t="n"/>
      <c r="C699" s="11" t="str">
        <f>IF(B699="","",IFERROR(INDEX(Produtos!$J$5:$J$304,MATCH(B699,Produtos!$A$5:$A$304,0)),"SKU não cadastrado"))</f>
        <v/>
      </c>
      <c r="D699" s="8" t="n"/>
      <c r="E699" s="8" t="n"/>
      <c r="F699" s="8" t="n"/>
      <c r="G699" s="8" t="n"/>
    </row>
    <row r="700">
      <c r="A700" s="12" t="n"/>
      <c r="B700" s="8" t="n"/>
      <c r="C700" s="11" t="str">
        <f>IF(B700="","",IFERROR(INDEX(Produtos!$J$5:$J$304,MATCH(B700,Produtos!$A$5:$A$304,0)),"SKU não cadastrado"))</f>
        <v/>
      </c>
      <c r="D700" s="8" t="n"/>
      <c r="E700" s="8" t="n"/>
      <c r="F700" s="8" t="n"/>
      <c r="G700" s="8" t="n"/>
    </row>
    <row r="701">
      <c r="A701" s="12" t="n"/>
      <c r="B701" s="8" t="n"/>
      <c r="C701" s="11" t="str">
        <f>IF(B701="","",IFERROR(INDEX(Produtos!$J$5:$J$304,MATCH(B701,Produtos!$A$5:$A$304,0)),"SKU não cadastrado"))</f>
        <v/>
      </c>
      <c r="D701" s="8" t="n"/>
      <c r="E701" s="8" t="n"/>
      <c r="F701" s="8" t="n"/>
      <c r="G701" s="8" t="n"/>
    </row>
    <row r="702">
      <c r="A702" s="12" t="n"/>
      <c r="B702" s="8" t="n"/>
      <c r="C702" s="11" t="str">
        <f>IF(B702="","",IFERROR(INDEX(Produtos!$J$5:$J$304,MATCH(B702,Produtos!$A$5:$A$304,0)),"SKU não cadastrado"))</f>
        <v/>
      </c>
      <c r="D702" s="8" t="n"/>
      <c r="E702" s="8" t="n"/>
      <c r="F702" s="8" t="n"/>
      <c r="G702" s="8" t="n"/>
    </row>
    <row r="703">
      <c r="A703" s="12" t="n"/>
      <c r="B703" s="8" t="n"/>
      <c r="C703" s="11" t="str">
        <f>IF(B703="","",IFERROR(INDEX(Produtos!$J$5:$J$304,MATCH(B703,Produtos!$A$5:$A$304,0)),"SKU não cadastrado"))</f>
        <v/>
      </c>
      <c r="D703" s="8" t="n"/>
      <c r="E703" s="8" t="n"/>
      <c r="F703" s="8" t="n"/>
      <c r="G703" s="8" t="n"/>
    </row>
    <row r="704">
      <c r="A704" s="12" t="n"/>
      <c r="B704" s="8" t="n"/>
      <c r="C704" s="11" t="str">
        <f>IF(B704="","",IFERROR(INDEX(Produtos!$J$5:$J$304,MATCH(B704,Produtos!$A$5:$A$304,0)),"SKU não cadastrado"))</f>
        <v/>
      </c>
      <c r="D704" s="8" t="n"/>
      <c r="E704" s="8" t="n"/>
      <c r="F704" s="8" t="n"/>
      <c r="G704" s="8" t="n"/>
    </row>
    <row r="705">
      <c r="A705" s="12" t="n"/>
      <c r="B705" s="8" t="n"/>
      <c r="C705" s="11" t="str">
        <f>IF(B705="","",IFERROR(INDEX(Produtos!$J$5:$J$304,MATCH(B705,Produtos!$A$5:$A$304,0)),"SKU não cadastrado"))</f>
        <v/>
      </c>
      <c r="D705" s="8" t="n"/>
      <c r="E705" s="8" t="n"/>
      <c r="F705" s="8" t="n"/>
      <c r="G705" s="8" t="n"/>
    </row>
    <row r="706">
      <c r="A706" s="12" t="n"/>
      <c r="B706" s="8" t="n"/>
      <c r="C706" s="11" t="str">
        <f>IF(B706="","",IFERROR(INDEX(Produtos!$J$5:$J$304,MATCH(B706,Produtos!$A$5:$A$304,0)),"SKU não cadastrado"))</f>
        <v/>
      </c>
      <c r="D706" s="8" t="n"/>
      <c r="E706" s="8" t="n"/>
      <c r="F706" s="8" t="n"/>
      <c r="G706" s="8" t="n"/>
    </row>
    <row r="707">
      <c r="A707" s="12" t="n"/>
      <c r="B707" s="8" t="n"/>
      <c r="C707" s="11" t="str">
        <f>IF(B707="","",IFERROR(INDEX(Produtos!$J$5:$J$304,MATCH(B707,Produtos!$A$5:$A$304,0)),"SKU não cadastrado"))</f>
        <v/>
      </c>
      <c r="D707" s="8" t="n"/>
      <c r="E707" s="8" t="n"/>
      <c r="F707" s="8" t="n"/>
      <c r="G707" s="8" t="n"/>
    </row>
    <row r="708">
      <c r="A708" s="12" t="n"/>
      <c r="B708" s="8" t="n"/>
      <c r="C708" s="11" t="str">
        <f>IF(B708="","",IFERROR(INDEX(Produtos!$J$5:$J$304,MATCH(B708,Produtos!$A$5:$A$304,0)),"SKU não cadastrado"))</f>
        <v/>
      </c>
      <c r="D708" s="8" t="n"/>
      <c r="E708" s="8" t="n"/>
      <c r="F708" s="8" t="n"/>
      <c r="G708" s="8" t="n"/>
    </row>
    <row r="709">
      <c r="A709" s="12" t="n"/>
      <c r="B709" s="8" t="n"/>
      <c r="C709" s="11" t="str">
        <f>IF(B709="","",IFERROR(INDEX(Produtos!$J$5:$J$304,MATCH(B709,Produtos!$A$5:$A$304,0)),"SKU não cadastrado"))</f>
        <v/>
      </c>
      <c r="D709" s="8" t="n"/>
      <c r="E709" s="8" t="n"/>
      <c r="F709" s="8" t="n"/>
      <c r="G709" s="8" t="n"/>
    </row>
    <row r="710">
      <c r="A710" s="12" t="n"/>
      <c r="B710" s="8" t="n"/>
      <c r="C710" s="11" t="str">
        <f>IF(B710="","",IFERROR(INDEX(Produtos!$J$5:$J$304,MATCH(B710,Produtos!$A$5:$A$304,0)),"SKU não cadastrado"))</f>
        <v/>
      </c>
      <c r="D710" s="8" t="n"/>
      <c r="E710" s="8" t="n"/>
      <c r="F710" s="8" t="n"/>
      <c r="G710" s="8" t="n"/>
    </row>
    <row r="711">
      <c r="A711" s="12" t="n"/>
      <c r="B711" s="8" t="n"/>
      <c r="C711" s="11" t="str">
        <f>IF(B711="","",IFERROR(INDEX(Produtos!$J$5:$J$304,MATCH(B711,Produtos!$A$5:$A$304,0)),"SKU não cadastrado"))</f>
        <v/>
      </c>
      <c r="D711" s="8" t="n"/>
      <c r="E711" s="8" t="n"/>
      <c r="F711" s="8" t="n"/>
      <c r="G711" s="8" t="n"/>
    </row>
    <row r="712">
      <c r="A712" s="12" t="n"/>
      <c r="B712" s="8" t="n"/>
      <c r="C712" s="11" t="str">
        <f>IF(B712="","",IFERROR(INDEX(Produtos!$J$5:$J$304,MATCH(B712,Produtos!$A$5:$A$304,0)),"SKU não cadastrado"))</f>
        <v/>
      </c>
      <c r="D712" s="8" t="n"/>
      <c r="E712" s="8" t="n"/>
      <c r="F712" s="8" t="n"/>
      <c r="G712" s="8" t="n"/>
    </row>
    <row r="713">
      <c r="A713" s="12" t="n"/>
      <c r="B713" s="8" t="n"/>
      <c r="C713" s="11" t="str">
        <f>IF(B713="","",IFERROR(INDEX(Produtos!$J$5:$J$304,MATCH(B713,Produtos!$A$5:$A$304,0)),"SKU não cadastrado"))</f>
        <v/>
      </c>
      <c r="D713" s="8" t="n"/>
      <c r="E713" s="8" t="n"/>
      <c r="F713" s="8" t="n"/>
      <c r="G713" s="8" t="n"/>
    </row>
    <row r="714">
      <c r="A714" s="12" t="n"/>
      <c r="B714" s="8" t="n"/>
      <c r="C714" s="11" t="str">
        <f>IF(B714="","",IFERROR(INDEX(Produtos!$J$5:$J$304,MATCH(B714,Produtos!$A$5:$A$304,0)),"SKU não cadastrado"))</f>
        <v/>
      </c>
      <c r="D714" s="8" t="n"/>
      <c r="E714" s="8" t="n"/>
      <c r="F714" s="8" t="n"/>
      <c r="G714" s="8" t="n"/>
    </row>
    <row r="715">
      <c r="A715" s="12" t="n"/>
      <c r="B715" s="8" t="n"/>
      <c r="C715" s="11" t="str">
        <f>IF(B715="","",IFERROR(INDEX(Produtos!$J$5:$J$304,MATCH(B715,Produtos!$A$5:$A$304,0)),"SKU não cadastrado"))</f>
        <v/>
      </c>
      <c r="D715" s="8" t="n"/>
      <c r="E715" s="8" t="n"/>
      <c r="F715" s="8" t="n"/>
      <c r="G715" s="8" t="n"/>
    </row>
    <row r="716">
      <c r="A716" s="12" t="n"/>
      <c r="B716" s="8" t="n"/>
      <c r="C716" s="11" t="str">
        <f>IF(B716="","",IFERROR(INDEX(Produtos!$J$5:$J$304,MATCH(B716,Produtos!$A$5:$A$304,0)),"SKU não cadastrado"))</f>
        <v/>
      </c>
      <c r="D716" s="8" t="n"/>
      <c r="E716" s="8" t="n"/>
      <c r="F716" s="8" t="n"/>
      <c r="G716" s="8" t="n"/>
    </row>
    <row r="717">
      <c r="A717" s="12" t="n"/>
      <c r="B717" s="8" t="n"/>
      <c r="C717" s="11" t="str">
        <f>IF(B717="","",IFERROR(INDEX(Produtos!$J$5:$J$304,MATCH(B717,Produtos!$A$5:$A$304,0)),"SKU não cadastrado"))</f>
        <v/>
      </c>
      <c r="D717" s="8" t="n"/>
      <c r="E717" s="8" t="n"/>
      <c r="F717" s="8" t="n"/>
      <c r="G717" s="8" t="n"/>
    </row>
    <row r="718">
      <c r="A718" s="12" t="n"/>
      <c r="B718" s="8" t="n"/>
      <c r="C718" s="11" t="str">
        <f>IF(B718="","",IFERROR(INDEX(Produtos!$J$5:$J$304,MATCH(B718,Produtos!$A$5:$A$304,0)),"SKU não cadastrado"))</f>
        <v/>
      </c>
      <c r="D718" s="8" t="n"/>
      <c r="E718" s="8" t="n"/>
      <c r="F718" s="8" t="n"/>
      <c r="G718" s="8" t="n"/>
    </row>
    <row r="719">
      <c r="A719" s="12" t="n"/>
      <c r="B719" s="8" t="n"/>
      <c r="C719" s="11" t="str">
        <f>IF(B719="","",IFERROR(INDEX(Produtos!$J$5:$J$304,MATCH(B719,Produtos!$A$5:$A$304,0)),"SKU não cadastrado"))</f>
        <v/>
      </c>
      <c r="D719" s="8" t="n"/>
      <c r="E719" s="8" t="n"/>
      <c r="F719" s="8" t="n"/>
      <c r="G719" s="8" t="n"/>
    </row>
    <row r="720">
      <c r="A720" s="12" t="n"/>
      <c r="B720" s="8" t="n"/>
      <c r="C720" s="11" t="str">
        <f>IF(B720="","",IFERROR(INDEX(Produtos!$J$5:$J$304,MATCH(B720,Produtos!$A$5:$A$304,0)),"SKU não cadastrado"))</f>
        <v/>
      </c>
      <c r="D720" s="8" t="n"/>
      <c r="E720" s="8" t="n"/>
      <c r="F720" s="8" t="n"/>
      <c r="G720" s="8" t="n"/>
    </row>
    <row r="721">
      <c r="A721" s="12" t="n"/>
      <c r="B721" s="8" t="n"/>
      <c r="C721" s="11" t="str">
        <f>IF(B721="","",IFERROR(INDEX(Produtos!$J$5:$J$304,MATCH(B721,Produtos!$A$5:$A$304,0)),"SKU não cadastrado"))</f>
        <v/>
      </c>
      <c r="D721" s="8" t="n"/>
      <c r="E721" s="8" t="n"/>
      <c r="F721" s="8" t="n"/>
      <c r="G721" s="8" t="n"/>
    </row>
    <row r="722">
      <c r="A722" s="12" t="n"/>
      <c r="B722" s="8" t="n"/>
      <c r="C722" s="11" t="str">
        <f>IF(B722="","",IFERROR(INDEX(Produtos!$J$5:$J$304,MATCH(B722,Produtos!$A$5:$A$304,0)),"SKU não cadastrado"))</f>
        <v/>
      </c>
      <c r="D722" s="8" t="n"/>
      <c r="E722" s="8" t="n"/>
      <c r="F722" s="8" t="n"/>
      <c r="G722" s="8" t="n"/>
    </row>
    <row r="723">
      <c r="A723" s="12" t="n"/>
      <c r="B723" s="8" t="n"/>
      <c r="C723" s="11" t="str">
        <f>IF(B723="","",IFERROR(INDEX(Produtos!$J$5:$J$304,MATCH(B723,Produtos!$A$5:$A$304,0)),"SKU não cadastrado"))</f>
        <v/>
      </c>
      <c r="D723" s="8" t="n"/>
      <c r="E723" s="8" t="n"/>
      <c r="F723" s="8" t="n"/>
      <c r="G723" s="8" t="n"/>
    </row>
    <row r="724">
      <c r="A724" s="12" t="n"/>
      <c r="B724" s="8" t="n"/>
      <c r="C724" s="11" t="str">
        <f>IF(B724="","",IFERROR(INDEX(Produtos!$J$5:$J$304,MATCH(B724,Produtos!$A$5:$A$304,0)),"SKU não cadastrado"))</f>
        <v/>
      </c>
      <c r="D724" s="8" t="n"/>
      <c r="E724" s="8" t="n"/>
      <c r="F724" s="8" t="n"/>
      <c r="G724" s="8" t="n"/>
    </row>
    <row r="725">
      <c r="A725" s="12" t="n"/>
      <c r="B725" s="8" t="n"/>
      <c r="C725" s="11" t="str">
        <f>IF(B725="","",IFERROR(INDEX(Produtos!$J$5:$J$304,MATCH(B725,Produtos!$A$5:$A$304,0)),"SKU não cadastrado"))</f>
        <v/>
      </c>
      <c r="D725" s="8" t="n"/>
      <c r="E725" s="8" t="n"/>
      <c r="F725" s="8" t="n"/>
      <c r="G725" s="8" t="n"/>
    </row>
    <row r="726">
      <c r="A726" s="12" t="n"/>
      <c r="B726" s="8" t="n"/>
      <c r="C726" s="11" t="str">
        <f>IF(B726="","",IFERROR(INDEX(Produtos!$J$5:$J$304,MATCH(B726,Produtos!$A$5:$A$304,0)),"SKU não cadastrado"))</f>
        <v/>
      </c>
      <c r="D726" s="8" t="n"/>
      <c r="E726" s="8" t="n"/>
      <c r="F726" s="8" t="n"/>
      <c r="G726" s="8" t="n"/>
    </row>
    <row r="727">
      <c r="A727" s="12" t="n"/>
      <c r="B727" s="8" t="n"/>
      <c r="C727" s="11" t="str">
        <f>IF(B727="","",IFERROR(INDEX(Produtos!$J$5:$J$304,MATCH(B727,Produtos!$A$5:$A$304,0)),"SKU não cadastrado"))</f>
        <v/>
      </c>
      <c r="D727" s="8" t="n"/>
      <c r="E727" s="8" t="n"/>
      <c r="F727" s="8" t="n"/>
      <c r="G727" s="8" t="n"/>
    </row>
    <row r="728">
      <c r="A728" s="12" t="n"/>
      <c r="B728" s="8" t="n"/>
      <c r="C728" s="11" t="str">
        <f>IF(B728="","",IFERROR(INDEX(Produtos!$J$5:$J$304,MATCH(B728,Produtos!$A$5:$A$304,0)),"SKU não cadastrado"))</f>
        <v/>
      </c>
      <c r="D728" s="8" t="n"/>
      <c r="E728" s="8" t="n"/>
      <c r="F728" s="8" t="n"/>
      <c r="G728" s="8" t="n"/>
    </row>
    <row r="729">
      <c r="A729" s="12" t="n"/>
      <c r="B729" s="8" t="n"/>
      <c r="C729" s="11" t="str">
        <f>IF(B729="","",IFERROR(INDEX(Produtos!$J$5:$J$304,MATCH(B729,Produtos!$A$5:$A$304,0)),"SKU não cadastrado"))</f>
        <v/>
      </c>
      <c r="D729" s="8" t="n"/>
      <c r="E729" s="8" t="n"/>
      <c r="F729" s="8" t="n"/>
      <c r="G729" s="8" t="n"/>
    </row>
    <row r="730">
      <c r="A730" s="12" t="n"/>
      <c r="B730" s="8" t="n"/>
      <c r="C730" s="11" t="str">
        <f>IF(B730="","",IFERROR(INDEX(Produtos!$J$5:$J$304,MATCH(B730,Produtos!$A$5:$A$304,0)),"SKU não cadastrado"))</f>
        <v/>
      </c>
      <c r="D730" s="8" t="n"/>
      <c r="E730" s="8" t="n"/>
      <c r="F730" s="8" t="n"/>
      <c r="G730" s="8" t="n"/>
    </row>
    <row r="731">
      <c r="A731" s="12" t="n"/>
      <c r="B731" s="8" t="n"/>
      <c r="C731" s="11" t="str">
        <f>IF(B731="","",IFERROR(INDEX(Produtos!$J$5:$J$304,MATCH(B731,Produtos!$A$5:$A$304,0)),"SKU não cadastrado"))</f>
        <v/>
      </c>
      <c r="D731" s="8" t="n"/>
      <c r="E731" s="8" t="n"/>
      <c r="F731" s="8" t="n"/>
      <c r="G731" s="8" t="n"/>
    </row>
    <row r="732">
      <c r="A732" s="12" t="n"/>
      <c r="B732" s="8" t="n"/>
      <c r="C732" s="11" t="str">
        <f>IF(B732="","",IFERROR(INDEX(Produtos!$J$5:$J$304,MATCH(B732,Produtos!$A$5:$A$304,0)),"SKU não cadastrado"))</f>
        <v/>
      </c>
      <c r="D732" s="8" t="n"/>
      <c r="E732" s="8" t="n"/>
      <c r="F732" s="8" t="n"/>
      <c r="G732" s="8" t="n"/>
    </row>
    <row r="733">
      <c r="A733" s="12" t="n"/>
      <c r="B733" s="8" t="n"/>
      <c r="C733" s="11" t="str">
        <f>IF(B733="","",IFERROR(INDEX(Produtos!$J$5:$J$304,MATCH(B733,Produtos!$A$5:$A$304,0)),"SKU não cadastrado"))</f>
        <v/>
      </c>
      <c r="D733" s="8" t="n"/>
      <c r="E733" s="8" t="n"/>
      <c r="F733" s="8" t="n"/>
      <c r="G733" s="8" t="n"/>
    </row>
    <row r="734">
      <c r="A734" s="12" t="n"/>
      <c r="B734" s="8" t="n"/>
      <c r="C734" s="11" t="str">
        <f>IF(B734="","",IFERROR(INDEX(Produtos!$J$5:$J$304,MATCH(B734,Produtos!$A$5:$A$304,0)),"SKU não cadastrado"))</f>
        <v/>
      </c>
      <c r="D734" s="8" t="n"/>
      <c r="E734" s="8" t="n"/>
      <c r="F734" s="8" t="n"/>
      <c r="G734" s="8" t="n"/>
    </row>
    <row r="735">
      <c r="A735" s="12" t="n"/>
      <c r="B735" s="8" t="n"/>
      <c r="C735" s="11" t="str">
        <f>IF(B735="","",IFERROR(INDEX(Produtos!$J$5:$J$304,MATCH(B735,Produtos!$A$5:$A$304,0)),"SKU não cadastrado"))</f>
        <v/>
      </c>
      <c r="D735" s="8" t="n"/>
      <c r="E735" s="8" t="n"/>
      <c r="F735" s="8" t="n"/>
      <c r="G735" s="8" t="n"/>
    </row>
    <row r="736">
      <c r="A736" s="12" t="n"/>
      <c r="B736" s="8" t="n"/>
      <c r="C736" s="11" t="str">
        <f>IF(B736="","",IFERROR(INDEX(Produtos!$J$5:$J$304,MATCH(B736,Produtos!$A$5:$A$304,0)),"SKU não cadastrado"))</f>
        <v/>
      </c>
      <c r="D736" s="8" t="n"/>
      <c r="E736" s="8" t="n"/>
      <c r="F736" s="8" t="n"/>
      <c r="G736" s="8" t="n"/>
    </row>
    <row r="737">
      <c r="A737" s="12" t="n"/>
      <c r="B737" s="8" t="n"/>
      <c r="C737" s="11" t="str">
        <f>IF(B737="","",IFERROR(INDEX(Produtos!$J$5:$J$304,MATCH(B737,Produtos!$A$5:$A$304,0)),"SKU não cadastrado"))</f>
        <v/>
      </c>
      <c r="D737" s="8" t="n"/>
      <c r="E737" s="8" t="n"/>
      <c r="F737" s="8" t="n"/>
      <c r="G737" s="8" t="n"/>
    </row>
    <row r="738">
      <c r="A738" s="12" t="n"/>
      <c r="B738" s="8" t="n"/>
      <c r="C738" s="11" t="str">
        <f>IF(B738="","",IFERROR(INDEX(Produtos!$J$5:$J$304,MATCH(B738,Produtos!$A$5:$A$304,0)),"SKU não cadastrado"))</f>
        <v/>
      </c>
      <c r="D738" s="8" t="n"/>
      <c r="E738" s="8" t="n"/>
      <c r="F738" s="8" t="n"/>
      <c r="G738" s="8" t="n"/>
    </row>
    <row r="739">
      <c r="A739" s="12" t="n"/>
      <c r="B739" s="8" t="n"/>
      <c r="C739" s="11" t="str">
        <f>IF(B739="","",IFERROR(INDEX(Produtos!$J$5:$J$304,MATCH(B739,Produtos!$A$5:$A$304,0)),"SKU não cadastrado"))</f>
        <v/>
      </c>
      <c r="D739" s="8" t="n"/>
      <c r="E739" s="8" t="n"/>
      <c r="F739" s="8" t="n"/>
      <c r="G739" s="8" t="n"/>
    </row>
    <row r="740">
      <c r="A740" s="12" t="n"/>
      <c r="B740" s="8" t="n"/>
      <c r="C740" s="11" t="str">
        <f>IF(B740="","",IFERROR(INDEX(Produtos!$J$5:$J$304,MATCH(B740,Produtos!$A$5:$A$304,0)),"SKU não cadastrado"))</f>
        <v/>
      </c>
      <c r="D740" s="8" t="n"/>
      <c r="E740" s="8" t="n"/>
      <c r="F740" s="8" t="n"/>
      <c r="G740" s="8" t="n"/>
    </row>
    <row r="741">
      <c r="A741" s="12" t="n"/>
      <c r="B741" s="8" t="n"/>
      <c r="C741" s="11" t="str">
        <f>IF(B741="","",IFERROR(INDEX(Produtos!$J$5:$J$304,MATCH(B741,Produtos!$A$5:$A$304,0)),"SKU não cadastrado"))</f>
        <v/>
      </c>
      <c r="D741" s="8" t="n"/>
      <c r="E741" s="8" t="n"/>
      <c r="F741" s="8" t="n"/>
      <c r="G741" s="8" t="n"/>
    </row>
    <row r="742">
      <c r="A742" s="12" t="n"/>
      <c r="B742" s="8" t="n"/>
      <c r="C742" s="11" t="str">
        <f>IF(B742="","",IFERROR(INDEX(Produtos!$J$5:$J$304,MATCH(B742,Produtos!$A$5:$A$304,0)),"SKU não cadastrado"))</f>
        <v/>
      </c>
      <c r="D742" s="8" t="n"/>
      <c r="E742" s="8" t="n"/>
      <c r="F742" s="8" t="n"/>
      <c r="G742" s="8" t="n"/>
    </row>
    <row r="743">
      <c r="A743" s="12" t="n"/>
      <c r="B743" s="8" t="n"/>
      <c r="C743" s="11" t="str">
        <f>IF(B743="","",IFERROR(INDEX(Produtos!$J$5:$J$304,MATCH(B743,Produtos!$A$5:$A$304,0)),"SKU não cadastrado"))</f>
        <v/>
      </c>
      <c r="D743" s="8" t="n"/>
      <c r="E743" s="8" t="n"/>
      <c r="F743" s="8" t="n"/>
      <c r="G743" s="8" t="n"/>
    </row>
    <row r="744">
      <c r="A744" s="12" t="n"/>
      <c r="B744" s="8" t="n"/>
      <c r="C744" s="11" t="str">
        <f>IF(B744="","",IFERROR(INDEX(Produtos!$J$5:$J$304,MATCH(B744,Produtos!$A$5:$A$304,0)),"SKU não cadastrado"))</f>
        <v/>
      </c>
      <c r="D744" s="8" t="n"/>
      <c r="E744" s="8" t="n"/>
      <c r="F744" s="8" t="n"/>
      <c r="G744" s="8" t="n"/>
    </row>
    <row r="745">
      <c r="A745" s="12" t="n"/>
      <c r="B745" s="8" t="n"/>
      <c r="C745" s="11" t="str">
        <f>IF(B745="","",IFERROR(INDEX(Produtos!$J$5:$J$304,MATCH(B745,Produtos!$A$5:$A$304,0)),"SKU não cadastrado"))</f>
        <v/>
      </c>
      <c r="D745" s="8" t="n"/>
      <c r="E745" s="8" t="n"/>
      <c r="F745" s="8" t="n"/>
      <c r="G745" s="8" t="n"/>
    </row>
    <row r="746">
      <c r="A746" s="12" t="n"/>
      <c r="B746" s="8" t="n"/>
      <c r="C746" s="11" t="str">
        <f>IF(B746="","",IFERROR(INDEX(Produtos!$J$5:$J$304,MATCH(B746,Produtos!$A$5:$A$304,0)),"SKU não cadastrado"))</f>
        <v/>
      </c>
      <c r="D746" s="8" t="n"/>
      <c r="E746" s="8" t="n"/>
      <c r="F746" s="8" t="n"/>
      <c r="G746" s="8" t="n"/>
    </row>
    <row r="747">
      <c r="A747" s="12" t="n"/>
      <c r="B747" s="8" t="n"/>
      <c r="C747" s="11" t="str">
        <f>IF(B747="","",IFERROR(INDEX(Produtos!$J$5:$J$304,MATCH(B747,Produtos!$A$5:$A$304,0)),"SKU não cadastrado"))</f>
        <v/>
      </c>
      <c r="D747" s="8" t="n"/>
      <c r="E747" s="8" t="n"/>
      <c r="F747" s="8" t="n"/>
      <c r="G747" s="8" t="n"/>
    </row>
    <row r="748">
      <c r="A748" s="12" t="n"/>
      <c r="B748" s="8" t="n"/>
      <c r="C748" s="11" t="str">
        <f>IF(B748="","",IFERROR(INDEX(Produtos!$J$5:$J$304,MATCH(B748,Produtos!$A$5:$A$304,0)),"SKU não cadastrado"))</f>
        <v/>
      </c>
      <c r="D748" s="8" t="n"/>
      <c r="E748" s="8" t="n"/>
      <c r="F748" s="8" t="n"/>
      <c r="G748" s="8" t="n"/>
    </row>
    <row r="749">
      <c r="A749" s="12" t="n"/>
      <c r="B749" s="8" t="n"/>
      <c r="C749" s="11" t="str">
        <f>IF(B749="","",IFERROR(INDEX(Produtos!$J$5:$J$304,MATCH(B749,Produtos!$A$5:$A$304,0)),"SKU não cadastrado"))</f>
        <v/>
      </c>
      <c r="D749" s="8" t="n"/>
      <c r="E749" s="8" t="n"/>
      <c r="F749" s="8" t="n"/>
      <c r="G749" s="8" t="n"/>
    </row>
    <row r="750">
      <c r="A750" s="12" t="n"/>
      <c r="B750" s="8" t="n"/>
      <c r="C750" s="11" t="str">
        <f>IF(B750="","",IFERROR(INDEX(Produtos!$J$5:$J$304,MATCH(B750,Produtos!$A$5:$A$304,0)),"SKU não cadastrado"))</f>
        <v/>
      </c>
      <c r="D750" s="8" t="n"/>
      <c r="E750" s="8" t="n"/>
      <c r="F750" s="8" t="n"/>
      <c r="G750" s="8" t="n"/>
    </row>
    <row r="751">
      <c r="A751" s="12" t="n"/>
      <c r="B751" s="8" t="n"/>
      <c r="C751" s="11" t="str">
        <f>IF(B751="","",IFERROR(INDEX(Produtos!$J$5:$J$304,MATCH(B751,Produtos!$A$5:$A$304,0)),"SKU não cadastrado"))</f>
        <v/>
      </c>
      <c r="D751" s="8" t="n"/>
      <c r="E751" s="8" t="n"/>
      <c r="F751" s="8" t="n"/>
      <c r="G751" s="8" t="n"/>
    </row>
    <row r="752">
      <c r="A752" s="12" t="n"/>
      <c r="B752" s="8" t="n"/>
      <c r="C752" s="11" t="str">
        <f>IF(B752="","",IFERROR(INDEX(Produtos!$J$5:$J$304,MATCH(B752,Produtos!$A$5:$A$304,0)),"SKU não cadastrado"))</f>
        <v/>
      </c>
      <c r="D752" s="8" t="n"/>
      <c r="E752" s="8" t="n"/>
      <c r="F752" s="8" t="n"/>
      <c r="G752" s="8" t="n"/>
    </row>
    <row r="753">
      <c r="A753" s="12" t="n"/>
      <c r="B753" s="8" t="n"/>
      <c r="C753" s="11" t="str">
        <f>IF(B753="","",IFERROR(INDEX(Produtos!$J$5:$J$304,MATCH(B753,Produtos!$A$5:$A$304,0)),"SKU não cadastrado"))</f>
        <v/>
      </c>
      <c r="D753" s="8" t="n"/>
      <c r="E753" s="8" t="n"/>
      <c r="F753" s="8" t="n"/>
      <c r="G753" s="8" t="n"/>
    </row>
    <row r="754">
      <c r="A754" s="12" t="n"/>
      <c r="B754" s="8" t="n"/>
      <c r="C754" s="11" t="str">
        <f>IF(B754="","",IFERROR(INDEX(Produtos!$J$5:$J$304,MATCH(B754,Produtos!$A$5:$A$304,0)),"SKU não cadastrado"))</f>
        <v/>
      </c>
      <c r="D754" s="8" t="n"/>
      <c r="E754" s="8" t="n"/>
      <c r="F754" s="8" t="n"/>
      <c r="G754" s="8" t="n"/>
    </row>
    <row r="755">
      <c r="A755" s="12" t="n"/>
      <c r="B755" s="8" t="n"/>
      <c r="C755" s="11" t="str">
        <f>IF(B755="","",IFERROR(INDEX(Produtos!$J$5:$J$304,MATCH(B755,Produtos!$A$5:$A$304,0)),"SKU não cadastrado"))</f>
        <v/>
      </c>
      <c r="D755" s="8" t="n"/>
      <c r="E755" s="8" t="n"/>
      <c r="F755" s="8" t="n"/>
      <c r="G755" s="8" t="n"/>
    </row>
    <row r="756">
      <c r="A756" s="12" t="n"/>
      <c r="B756" s="8" t="n"/>
      <c r="C756" s="11" t="str">
        <f>IF(B756="","",IFERROR(INDEX(Produtos!$J$5:$J$304,MATCH(B756,Produtos!$A$5:$A$304,0)),"SKU não cadastrado"))</f>
        <v/>
      </c>
      <c r="D756" s="8" t="n"/>
      <c r="E756" s="8" t="n"/>
      <c r="F756" s="8" t="n"/>
      <c r="G756" s="8" t="n"/>
    </row>
    <row r="757">
      <c r="A757" s="12" t="n"/>
      <c r="B757" s="8" t="n"/>
      <c r="C757" s="11" t="str">
        <f>IF(B757="","",IFERROR(INDEX(Produtos!$J$5:$J$304,MATCH(B757,Produtos!$A$5:$A$304,0)),"SKU não cadastrado"))</f>
        <v/>
      </c>
      <c r="D757" s="8" t="n"/>
      <c r="E757" s="8" t="n"/>
      <c r="F757" s="8" t="n"/>
      <c r="G757" s="8" t="n"/>
    </row>
    <row r="758">
      <c r="A758" s="12" t="n"/>
      <c r="B758" s="8" t="n"/>
      <c r="C758" s="11" t="str">
        <f>IF(B758="","",IFERROR(INDEX(Produtos!$J$5:$J$304,MATCH(B758,Produtos!$A$5:$A$304,0)),"SKU não cadastrado"))</f>
        <v/>
      </c>
      <c r="D758" s="8" t="n"/>
      <c r="E758" s="8" t="n"/>
      <c r="F758" s="8" t="n"/>
      <c r="G758" s="8" t="n"/>
    </row>
    <row r="759">
      <c r="A759" s="12" t="n"/>
      <c r="B759" s="8" t="n"/>
      <c r="C759" s="11" t="str">
        <f>IF(B759="","",IFERROR(INDEX(Produtos!$J$5:$J$304,MATCH(B759,Produtos!$A$5:$A$304,0)),"SKU não cadastrado"))</f>
        <v/>
      </c>
      <c r="D759" s="8" t="n"/>
      <c r="E759" s="8" t="n"/>
      <c r="F759" s="8" t="n"/>
      <c r="G759" s="8" t="n"/>
    </row>
    <row r="760">
      <c r="A760" s="12" t="n"/>
      <c r="B760" s="8" t="n"/>
      <c r="C760" s="11" t="str">
        <f>IF(B760="","",IFERROR(INDEX(Produtos!$J$5:$J$304,MATCH(B760,Produtos!$A$5:$A$304,0)),"SKU não cadastrado"))</f>
        <v/>
      </c>
      <c r="D760" s="8" t="n"/>
      <c r="E760" s="8" t="n"/>
      <c r="F760" s="8" t="n"/>
      <c r="G760" s="8" t="n"/>
    </row>
    <row r="761">
      <c r="A761" s="12" t="n"/>
      <c r="B761" s="8" t="n"/>
      <c r="C761" s="11" t="str">
        <f>IF(B761="","",IFERROR(INDEX(Produtos!$J$5:$J$304,MATCH(B761,Produtos!$A$5:$A$304,0)),"SKU não cadastrado"))</f>
        <v/>
      </c>
      <c r="D761" s="8" t="n"/>
      <c r="E761" s="8" t="n"/>
      <c r="F761" s="8" t="n"/>
      <c r="G761" s="8" t="n"/>
    </row>
    <row r="762">
      <c r="A762" s="12" t="n"/>
      <c r="B762" s="8" t="n"/>
      <c r="C762" s="11" t="str">
        <f>IF(B762="","",IFERROR(INDEX(Produtos!$J$5:$J$304,MATCH(B762,Produtos!$A$5:$A$304,0)),"SKU não cadastrado"))</f>
        <v/>
      </c>
      <c r="D762" s="8" t="n"/>
      <c r="E762" s="8" t="n"/>
      <c r="F762" s="8" t="n"/>
      <c r="G762" s="8" t="n"/>
    </row>
    <row r="763">
      <c r="A763" s="12" t="n"/>
      <c r="B763" s="8" t="n"/>
      <c r="C763" s="11" t="str">
        <f>IF(B763="","",IFERROR(INDEX(Produtos!$J$5:$J$304,MATCH(B763,Produtos!$A$5:$A$304,0)),"SKU não cadastrado"))</f>
        <v/>
      </c>
      <c r="D763" s="8" t="n"/>
      <c r="E763" s="8" t="n"/>
      <c r="F763" s="8" t="n"/>
      <c r="G763" s="8" t="n"/>
    </row>
    <row r="764">
      <c r="A764" s="12" t="n"/>
      <c r="B764" s="8" t="n"/>
      <c r="C764" s="11" t="str">
        <f>IF(B764="","",IFERROR(INDEX(Produtos!$J$5:$J$304,MATCH(B764,Produtos!$A$5:$A$304,0)),"SKU não cadastrado"))</f>
        <v/>
      </c>
      <c r="D764" s="8" t="n"/>
      <c r="E764" s="8" t="n"/>
      <c r="F764" s="8" t="n"/>
      <c r="G764" s="8" t="n"/>
    </row>
    <row r="765">
      <c r="A765" s="12" t="n"/>
      <c r="B765" s="8" t="n"/>
      <c r="C765" s="11" t="str">
        <f>IF(B765="","",IFERROR(INDEX(Produtos!$J$5:$J$304,MATCH(B765,Produtos!$A$5:$A$304,0)),"SKU não cadastrado"))</f>
        <v/>
      </c>
      <c r="D765" s="8" t="n"/>
      <c r="E765" s="8" t="n"/>
      <c r="F765" s="8" t="n"/>
      <c r="G765" s="8" t="n"/>
    </row>
    <row r="766">
      <c r="A766" s="12" t="n"/>
      <c r="B766" s="8" t="n"/>
      <c r="C766" s="11" t="str">
        <f>IF(B766="","",IFERROR(INDEX(Produtos!$J$5:$J$304,MATCH(B766,Produtos!$A$5:$A$304,0)),"SKU não cadastrado"))</f>
        <v/>
      </c>
      <c r="D766" s="8" t="n"/>
      <c r="E766" s="8" t="n"/>
      <c r="F766" s="8" t="n"/>
      <c r="G766" s="8" t="n"/>
    </row>
    <row r="767">
      <c r="A767" s="12" t="n"/>
      <c r="B767" s="8" t="n"/>
      <c r="C767" s="11" t="str">
        <f>IF(B767="","",IFERROR(INDEX(Produtos!$J$5:$J$304,MATCH(B767,Produtos!$A$5:$A$304,0)),"SKU não cadastrado"))</f>
        <v/>
      </c>
      <c r="D767" s="8" t="n"/>
      <c r="E767" s="8" t="n"/>
      <c r="F767" s="8" t="n"/>
      <c r="G767" s="8" t="n"/>
    </row>
    <row r="768">
      <c r="A768" s="12" t="n"/>
      <c r="B768" s="8" t="n"/>
      <c r="C768" s="11" t="str">
        <f>IF(B768="","",IFERROR(INDEX(Produtos!$J$5:$J$304,MATCH(B768,Produtos!$A$5:$A$304,0)),"SKU não cadastrado"))</f>
        <v/>
      </c>
      <c r="D768" s="8" t="n"/>
      <c r="E768" s="8" t="n"/>
      <c r="F768" s="8" t="n"/>
      <c r="G768" s="8" t="n"/>
    </row>
    <row r="769">
      <c r="A769" s="12" t="n"/>
      <c r="B769" s="8" t="n"/>
      <c r="C769" s="11" t="str">
        <f>IF(B769="","",IFERROR(INDEX(Produtos!$J$5:$J$304,MATCH(B769,Produtos!$A$5:$A$304,0)),"SKU não cadastrado"))</f>
        <v/>
      </c>
      <c r="D769" s="8" t="n"/>
      <c r="E769" s="8" t="n"/>
      <c r="F769" s="8" t="n"/>
      <c r="G769" s="8" t="n"/>
    </row>
    <row r="770">
      <c r="A770" s="12" t="n"/>
      <c r="B770" s="8" t="n"/>
      <c r="C770" s="11" t="str">
        <f>IF(B770="","",IFERROR(INDEX(Produtos!$J$5:$J$304,MATCH(B770,Produtos!$A$5:$A$304,0)),"SKU não cadastrado"))</f>
        <v/>
      </c>
      <c r="D770" s="8" t="n"/>
      <c r="E770" s="8" t="n"/>
      <c r="F770" s="8" t="n"/>
      <c r="G770" s="8" t="n"/>
    </row>
    <row r="771">
      <c r="A771" s="12" t="n"/>
      <c r="B771" s="8" t="n"/>
      <c r="C771" s="11" t="str">
        <f>IF(B771="","",IFERROR(INDEX(Produtos!$J$5:$J$304,MATCH(B771,Produtos!$A$5:$A$304,0)),"SKU não cadastrado"))</f>
        <v/>
      </c>
      <c r="D771" s="8" t="n"/>
      <c r="E771" s="8" t="n"/>
      <c r="F771" s="8" t="n"/>
      <c r="G771" s="8" t="n"/>
    </row>
    <row r="772">
      <c r="A772" s="12" t="n"/>
      <c r="B772" s="8" t="n"/>
      <c r="C772" s="11" t="str">
        <f>IF(B772="","",IFERROR(INDEX(Produtos!$J$5:$J$304,MATCH(B772,Produtos!$A$5:$A$304,0)),"SKU não cadastrado"))</f>
        <v/>
      </c>
      <c r="D772" s="8" t="n"/>
      <c r="E772" s="8" t="n"/>
      <c r="F772" s="8" t="n"/>
      <c r="G772" s="8" t="n"/>
    </row>
    <row r="773">
      <c r="A773" s="12" t="n"/>
      <c r="B773" s="8" t="n"/>
      <c r="C773" s="11" t="str">
        <f>IF(B773="","",IFERROR(INDEX(Produtos!$J$5:$J$304,MATCH(B773,Produtos!$A$5:$A$304,0)),"SKU não cadastrado"))</f>
        <v/>
      </c>
      <c r="D773" s="8" t="n"/>
      <c r="E773" s="8" t="n"/>
      <c r="F773" s="8" t="n"/>
      <c r="G773" s="8" t="n"/>
    </row>
    <row r="774">
      <c r="A774" s="12" t="n"/>
      <c r="B774" s="8" t="n"/>
      <c r="C774" s="11" t="str">
        <f>IF(B774="","",IFERROR(INDEX(Produtos!$J$5:$J$304,MATCH(B774,Produtos!$A$5:$A$304,0)),"SKU não cadastrado"))</f>
        <v/>
      </c>
      <c r="D774" s="8" t="n"/>
      <c r="E774" s="8" t="n"/>
      <c r="F774" s="8" t="n"/>
      <c r="G774" s="8" t="n"/>
    </row>
    <row r="775">
      <c r="A775" s="12" t="n"/>
      <c r="B775" s="8" t="n"/>
      <c r="C775" s="11" t="str">
        <f>IF(B775="","",IFERROR(INDEX(Produtos!$J$5:$J$304,MATCH(B775,Produtos!$A$5:$A$304,0)),"SKU não cadastrado"))</f>
        <v/>
      </c>
      <c r="D775" s="8" t="n"/>
      <c r="E775" s="8" t="n"/>
      <c r="F775" s="8" t="n"/>
      <c r="G775" s="8" t="n"/>
    </row>
    <row r="776">
      <c r="A776" s="12" t="n"/>
      <c r="B776" s="8" t="n"/>
      <c r="C776" s="11" t="str">
        <f>IF(B776="","",IFERROR(INDEX(Produtos!$J$5:$J$304,MATCH(B776,Produtos!$A$5:$A$304,0)),"SKU não cadastrado"))</f>
        <v/>
      </c>
      <c r="D776" s="8" t="n"/>
      <c r="E776" s="8" t="n"/>
      <c r="F776" s="8" t="n"/>
      <c r="G776" s="8" t="n"/>
    </row>
    <row r="777">
      <c r="A777" s="12" t="n"/>
      <c r="B777" s="8" t="n"/>
      <c r="C777" s="11" t="str">
        <f>IF(B777="","",IFERROR(INDEX(Produtos!$J$5:$J$304,MATCH(B777,Produtos!$A$5:$A$304,0)),"SKU não cadastrado"))</f>
        <v/>
      </c>
      <c r="D777" s="8" t="n"/>
      <c r="E777" s="8" t="n"/>
      <c r="F777" s="8" t="n"/>
      <c r="G777" s="8" t="n"/>
    </row>
    <row r="778">
      <c r="A778" s="12" t="n"/>
      <c r="B778" s="8" t="n"/>
      <c r="C778" s="11" t="str">
        <f>IF(B778="","",IFERROR(INDEX(Produtos!$J$5:$J$304,MATCH(B778,Produtos!$A$5:$A$304,0)),"SKU não cadastrado"))</f>
        <v/>
      </c>
      <c r="D778" s="8" t="n"/>
      <c r="E778" s="8" t="n"/>
      <c r="F778" s="8" t="n"/>
      <c r="G778" s="8" t="n"/>
    </row>
    <row r="779">
      <c r="A779" s="12" t="n"/>
      <c r="B779" s="8" t="n"/>
      <c r="C779" s="11" t="str">
        <f>IF(B779="","",IFERROR(INDEX(Produtos!$J$5:$J$304,MATCH(B779,Produtos!$A$5:$A$304,0)),"SKU não cadastrado"))</f>
        <v/>
      </c>
      <c r="D779" s="8" t="n"/>
      <c r="E779" s="8" t="n"/>
      <c r="F779" s="8" t="n"/>
      <c r="G779" s="8" t="n"/>
    </row>
    <row r="780">
      <c r="A780" s="12" t="n"/>
      <c r="B780" s="8" t="n"/>
      <c r="C780" s="11" t="str">
        <f>IF(B780="","",IFERROR(INDEX(Produtos!$J$5:$J$304,MATCH(B780,Produtos!$A$5:$A$304,0)),"SKU não cadastrado"))</f>
        <v/>
      </c>
      <c r="D780" s="8" t="n"/>
      <c r="E780" s="8" t="n"/>
      <c r="F780" s="8" t="n"/>
      <c r="G780" s="8" t="n"/>
    </row>
    <row r="781">
      <c r="A781" s="12" t="n"/>
      <c r="B781" s="8" t="n"/>
      <c r="C781" s="11" t="str">
        <f>IF(B781="","",IFERROR(INDEX(Produtos!$J$5:$J$304,MATCH(B781,Produtos!$A$5:$A$304,0)),"SKU não cadastrado"))</f>
        <v/>
      </c>
      <c r="D781" s="8" t="n"/>
      <c r="E781" s="8" t="n"/>
      <c r="F781" s="8" t="n"/>
      <c r="G781" s="8" t="n"/>
    </row>
    <row r="782">
      <c r="A782" s="12" t="n"/>
      <c r="B782" s="8" t="n"/>
      <c r="C782" s="11" t="str">
        <f>IF(B782="","",IFERROR(INDEX(Produtos!$J$5:$J$304,MATCH(B782,Produtos!$A$5:$A$304,0)),"SKU não cadastrado"))</f>
        <v/>
      </c>
      <c r="D782" s="8" t="n"/>
      <c r="E782" s="8" t="n"/>
      <c r="F782" s="8" t="n"/>
      <c r="G782" s="8" t="n"/>
    </row>
    <row r="783">
      <c r="A783" s="12" t="n"/>
      <c r="B783" s="8" t="n"/>
      <c r="C783" s="11" t="str">
        <f>IF(B783="","",IFERROR(INDEX(Produtos!$J$5:$J$304,MATCH(B783,Produtos!$A$5:$A$304,0)),"SKU não cadastrado"))</f>
        <v/>
      </c>
      <c r="D783" s="8" t="n"/>
      <c r="E783" s="8" t="n"/>
      <c r="F783" s="8" t="n"/>
      <c r="G783" s="8" t="n"/>
    </row>
    <row r="784">
      <c r="A784" s="12" t="n"/>
      <c r="B784" s="8" t="n"/>
      <c r="C784" s="11" t="str">
        <f>IF(B784="","",IFERROR(INDEX(Produtos!$J$5:$J$304,MATCH(B784,Produtos!$A$5:$A$304,0)),"SKU não cadastrado"))</f>
        <v/>
      </c>
      <c r="D784" s="8" t="n"/>
      <c r="E784" s="8" t="n"/>
      <c r="F784" s="8" t="n"/>
      <c r="G784" s="8" t="n"/>
    </row>
    <row r="785">
      <c r="A785" s="12" t="n"/>
      <c r="B785" s="8" t="n"/>
      <c r="C785" s="11" t="str">
        <f>IF(B785="","",IFERROR(INDEX(Produtos!$J$5:$J$304,MATCH(B785,Produtos!$A$5:$A$304,0)),"SKU não cadastrado"))</f>
        <v/>
      </c>
      <c r="D785" s="8" t="n"/>
      <c r="E785" s="8" t="n"/>
      <c r="F785" s="8" t="n"/>
      <c r="G785" s="8" t="n"/>
    </row>
    <row r="786">
      <c r="A786" s="12" t="n"/>
      <c r="B786" s="8" t="n"/>
      <c r="C786" s="11" t="str">
        <f>IF(B786="","",IFERROR(INDEX(Produtos!$J$5:$J$304,MATCH(B786,Produtos!$A$5:$A$304,0)),"SKU não cadastrado"))</f>
        <v/>
      </c>
      <c r="D786" s="8" t="n"/>
      <c r="E786" s="8" t="n"/>
      <c r="F786" s="8" t="n"/>
      <c r="G786" s="8" t="n"/>
    </row>
    <row r="787">
      <c r="A787" s="12" t="n"/>
      <c r="B787" s="8" t="n"/>
      <c r="C787" s="11" t="str">
        <f>IF(B787="","",IFERROR(INDEX(Produtos!$J$5:$J$304,MATCH(B787,Produtos!$A$5:$A$304,0)),"SKU não cadastrado"))</f>
        <v/>
      </c>
      <c r="D787" s="8" t="n"/>
      <c r="E787" s="8" t="n"/>
      <c r="F787" s="8" t="n"/>
      <c r="G787" s="8" t="n"/>
    </row>
    <row r="788">
      <c r="A788" s="12" t="n"/>
      <c r="B788" s="8" t="n"/>
      <c r="C788" s="11" t="str">
        <f>IF(B788="","",IFERROR(INDEX(Produtos!$J$5:$J$304,MATCH(B788,Produtos!$A$5:$A$304,0)),"SKU não cadastrado"))</f>
        <v/>
      </c>
      <c r="D788" s="8" t="n"/>
      <c r="E788" s="8" t="n"/>
      <c r="F788" s="8" t="n"/>
      <c r="G788" s="8" t="n"/>
    </row>
    <row r="789">
      <c r="A789" s="12" t="n"/>
      <c r="B789" s="8" t="n"/>
      <c r="C789" s="11" t="str">
        <f>IF(B789="","",IFERROR(INDEX(Produtos!$J$5:$J$304,MATCH(B789,Produtos!$A$5:$A$304,0)),"SKU não cadastrado"))</f>
        <v/>
      </c>
      <c r="D789" s="8" t="n"/>
      <c r="E789" s="8" t="n"/>
      <c r="F789" s="8" t="n"/>
      <c r="G789" s="8" t="n"/>
    </row>
    <row r="790">
      <c r="A790" s="12" t="n"/>
      <c r="B790" s="8" t="n"/>
      <c r="C790" s="11" t="str">
        <f>IF(B790="","",IFERROR(INDEX(Produtos!$J$5:$J$304,MATCH(B790,Produtos!$A$5:$A$304,0)),"SKU não cadastrado"))</f>
        <v/>
      </c>
      <c r="D790" s="8" t="n"/>
      <c r="E790" s="8" t="n"/>
      <c r="F790" s="8" t="n"/>
      <c r="G790" s="8" t="n"/>
    </row>
    <row r="791">
      <c r="A791" s="12" t="n"/>
      <c r="B791" s="8" t="n"/>
      <c r="C791" s="11" t="str">
        <f>IF(B791="","",IFERROR(INDEX(Produtos!$J$5:$J$304,MATCH(B791,Produtos!$A$5:$A$304,0)),"SKU não cadastrado"))</f>
        <v/>
      </c>
      <c r="D791" s="8" t="n"/>
      <c r="E791" s="8" t="n"/>
      <c r="F791" s="8" t="n"/>
      <c r="G791" s="8" t="n"/>
    </row>
    <row r="792">
      <c r="A792" s="12" t="n"/>
      <c r="B792" s="8" t="n"/>
      <c r="C792" s="11" t="str">
        <f>IF(B792="","",IFERROR(INDEX(Produtos!$J$5:$J$304,MATCH(B792,Produtos!$A$5:$A$304,0)),"SKU não cadastrado"))</f>
        <v/>
      </c>
      <c r="D792" s="8" t="n"/>
      <c r="E792" s="8" t="n"/>
      <c r="F792" s="8" t="n"/>
      <c r="G792" s="8" t="n"/>
    </row>
    <row r="793">
      <c r="A793" s="12" t="n"/>
      <c r="B793" s="8" t="n"/>
      <c r="C793" s="11" t="str">
        <f>IF(B793="","",IFERROR(INDEX(Produtos!$J$5:$J$304,MATCH(B793,Produtos!$A$5:$A$304,0)),"SKU não cadastrado"))</f>
        <v/>
      </c>
      <c r="D793" s="8" t="n"/>
      <c r="E793" s="8" t="n"/>
      <c r="F793" s="8" t="n"/>
      <c r="G793" s="8" t="n"/>
    </row>
    <row r="794">
      <c r="A794" s="12" t="n"/>
      <c r="B794" s="8" t="n"/>
      <c r="C794" s="11" t="str">
        <f>IF(B794="","",IFERROR(INDEX(Produtos!$J$5:$J$304,MATCH(B794,Produtos!$A$5:$A$304,0)),"SKU não cadastrado"))</f>
        <v/>
      </c>
      <c r="D794" s="8" t="n"/>
      <c r="E794" s="8" t="n"/>
      <c r="F794" s="8" t="n"/>
      <c r="G794" s="8" t="n"/>
    </row>
    <row r="795">
      <c r="A795" s="12" t="n"/>
      <c r="B795" s="8" t="n"/>
      <c r="C795" s="11" t="str">
        <f>IF(B795="","",IFERROR(INDEX(Produtos!$J$5:$J$304,MATCH(B795,Produtos!$A$5:$A$304,0)),"SKU não cadastrado"))</f>
        <v/>
      </c>
      <c r="D795" s="8" t="n"/>
      <c r="E795" s="8" t="n"/>
      <c r="F795" s="8" t="n"/>
      <c r="G795" s="8" t="n"/>
    </row>
    <row r="796">
      <c r="A796" s="12" t="n"/>
      <c r="B796" s="8" t="n"/>
      <c r="C796" s="11" t="str">
        <f>IF(B796="","",IFERROR(INDEX(Produtos!$J$5:$J$304,MATCH(B796,Produtos!$A$5:$A$304,0)),"SKU não cadastrado"))</f>
        <v/>
      </c>
      <c r="D796" s="8" t="n"/>
      <c r="E796" s="8" t="n"/>
      <c r="F796" s="8" t="n"/>
      <c r="G796" s="8" t="n"/>
    </row>
    <row r="797">
      <c r="A797" s="12" t="n"/>
      <c r="B797" s="8" t="n"/>
      <c r="C797" s="11" t="str">
        <f>IF(B797="","",IFERROR(INDEX(Produtos!$J$5:$J$304,MATCH(B797,Produtos!$A$5:$A$304,0)),"SKU não cadastrado"))</f>
        <v/>
      </c>
      <c r="D797" s="8" t="n"/>
      <c r="E797" s="8" t="n"/>
      <c r="F797" s="8" t="n"/>
      <c r="G797" s="8" t="n"/>
    </row>
    <row r="798">
      <c r="A798" s="12" t="n"/>
      <c r="B798" s="8" t="n"/>
      <c r="C798" s="11" t="str">
        <f>IF(B798="","",IFERROR(INDEX(Produtos!$J$5:$J$304,MATCH(B798,Produtos!$A$5:$A$304,0)),"SKU não cadastrado"))</f>
        <v/>
      </c>
      <c r="D798" s="8" t="n"/>
      <c r="E798" s="8" t="n"/>
      <c r="F798" s="8" t="n"/>
      <c r="G798" s="8" t="n"/>
    </row>
    <row r="799">
      <c r="A799" s="12" t="n"/>
      <c r="B799" s="8" t="n"/>
      <c r="C799" s="11" t="str">
        <f>IF(B799="","",IFERROR(INDEX(Produtos!$J$5:$J$304,MATCH(B799,Produtos!$A$5:$A$304,0)),"SKU não cadastrado"))</f>
        <v/>
      </c>
      <c r="D799" s="8" t="n"/>
      <c r="E799" s="8" t="n"/>
      <c r="F799" s="8" t="n"/>
      <c r="G799" s="8" t="n"/>
    </row>
    <row r="800">
      <c r="A800" s="12" t="n"/>
      <c r="B800" s="8" t="n"/>
      <c r="C800" s="11" t="str">
        <f>IF(B800="","",IFERROR(INDEX(Produtos!$J$5:$J$304,MATCH(B800,Produtos!$A$5:$A$304,0)),"SKU não cadastrado"))</f>
        <v/>
      </c>
      <c r="D800" s="8" t="n"/>
      <c r="E800" s="8" t="n"/>
      <c r="F800" s="8" t="n"/>
      <c r="G800" s="8" t="n"/>
    </row>
    <row r="801">
      <c r="A801" s="12" t="n"/>
      <c r="B801" s="8" t="n"/>
      <c r="C801" s="11" t="str">
        <f>IF(B801="","",IFERROR(INDEX(Produtos!$J$5:$J$304,MATCH(B801,Produtos!$A$5:$A$304,0)),"SKU não cadastrado"))</f>
        <v/>
      </c>
      <c r="D801" s="8" t="n"/>
      <c r="E801" s="8" t="n"/>
      <c r="F801" s="8" t="n"/>
      <c r="G801" s="8" t="n"/>
    </row>
    <row r="802">
      <c r="A802" s="12" t="n"/>
      <c r="B802" s="8" t="n"/>
      <c r="C802" s="11" t="str">
        <f>IF(B802="","",IFERROR(INDEX(Produtos!$J$5:$J$304,MATCH(B802,Produtos!$A$5:$A$304,0)),"SKU não cadastrado"))</f>
        <v/>
      </c>
      <c r="D802" s="8" t="n"/>
      <c r="E802" s="8" t="n"/>
      <c r="F802" s="8" t="n"/>
      <c r="G802" s="8" t="n"/>
    </row>
    <row r="803">
      <c r="A803" s="12" t="n"/>
      <c r="B803" s="8" t="n"/>
      <c r="C803" s="11" t="str">
        <f>IF(B803="","",IFERROR(INDEX(Produtos!$J$5:$J$304,MATCH(B803,Produtos!$A$5:$A$304,0)),"SKU não cadastrado"))</f>
        <v/>
      </c>
      <c r="D803" s="8" t="n"/>
      <c r="E803" s="8" t="n"/>
      <c r="F803" s="8" t="n"/>
      <c r="G803" s="8" t="n"/>
    </row>
    <row r="804">
      <c r="A804" s="12" t="n"/>
      <c r="B804" s="8" t="n"/>
      <c r="C804" s="11" t="str">
        <f>IF(B804="","",IFERROR(INDEX(Produtos!$J$5:$J$304,MATCH(B804,Produtos!$A$5:$A$304,0)),"SKU não cadastrado"))</f>
        <v/>
      </c>
      <c r="D804" s="8" t="n"/>
      <c r="E804" s="8" t="n"/>
      <c r="F804" s="8" t="n"/>
      <c r="G804" s="8" t="n"/>
    </row>
    <row r="805">
      <c r="A805" s="12" t="n"/>
      <c r="B805" s="8" t="n"/>
      <c r="C805" s="11" t="str">
        <f>IF(B805="","",IFERROR(INDEX(Produtos!$J$5:$J$304,MATCH(B805,Produtos!$A$5:$A$304,0)),"SKU não cadastrado"))</f>
        <v/>
      </c>
      <c r="D805" s="8" t="n"/>
      <c r="E805" s="8" t="n"/>
      <c r="F805" s="8" t="n"/>
      <c r="G805" s="8" t="n"/>
    </row>
    <row r="806">
      <c r="A806" s="12" t="n"/>
      <c r="B806" s="8" t="n"/>
      <c r="C806" s="11" t="str">
        <f>IF(B806="","",IFERROR(INDEX(Produtos!$J$5:$J$304,MATCH(B806,Produtos!$A$5:$A$304,0)),"SKU não cadastrado"))</f>
        <v/>
      </c>
      <c r="D806" s="8" t="n"/>
      <c r="E806" s="8" t="n"/>
      <c r="F806" s="8" t="n"/>
      <c r="G806" s="8" t="n"/>
    </row>
    <row r="807">
      <c r="A807" s="12" t="n"/>
      <c r="B807" s="8" t="n"/>
      <c r="C807" s="11" t="str">
        <f>IF(B807="","",IFERROR(INDEX(Produtos!$J$5:$J$304,MATCH(B807,Produtos!$A$5:$A$304,0)),"SKU não cadastrado"))</f>
        <v/>
      </c>
      <c r="D807" s="8" t="n"/>
      <c r="E807" s="8" t="n"/>
      <c r="F807" s="8" t="n"/>
      <c r="G807" s="8" t="n"/>
    </row>
    <row r="808">
      <c r="A808" s="12" t="n"/>
      <c r="B808" s="8" t="n"/>
      <c r="C808" s="11" t="str">
        <f>IF(B808="","",IFERROR(INDEX(Produtos!$J$5:$J$304,MATCH(B808,Produtos!$A$5:$A$304,0)),"SKU não cadastrado"))</f>
        <v/>
      </c>
      <c r="D808" s="8" t="n"/>
      <c r="E808" s="8" t="n"/>
      <c r="F808" s="8" t="n"/>
      <c r="G808" s="8" t="n"/>
    </row>
    <row r="809">
      <c r="A809" s="12" t="n"/>
      <c r="B809" s="8" t="n"/>
      <c r="C809" s="11" t="str">
        <f>IF(B809="","",IFERROR(INDEX(Produtos!$J$5:$J$304,MATCH(B809,Produtos!$A$5:$A$304,0)),"SKU não cadastrado"))</f>
        <v/>
      </c>
      <c r="D809" s="8" t="n"/>
      <c r="E809" s="8" t="n"/>
      <c r="F809" s="8" t="n"/>
      <c r="G809" s="8" t="n"/>
    </row>
    <row r="810">
      <c r="A810" s="12" t="n"/>
      <c r="B810" s="8" t="n"/>
      <c r="C810" s="11" t="str">
        <f>IF(B810="","",IFERROR(INDEX(Produtos!$J$5:$J$304,MATCH(B810,Produtos!$A$5:$A$304,0)),"SKU não cadastrado"))</f>
        <v/>
      </c>
      <c r="D810" s="8" t="n"/>
      <c r="E810" s="8" t="n"/>
      <c r="F810" s="8" t="n"/>
      <c r="G810" s="8" t="n"/>
    </row>
    <row r="811">
      <c r="A811" s="12" t="n"/>
      <c r="B811" s="8" t="n"/>
      <c r="C811" s="11" t="str">
        <f>IF(B811="","",IFERROR(INDEX(Produtos!$J$5:$J$304,MATCH(B811,Produtos!$A$5:$A$304,0)),"SKU não cadastrado"))</f>
        <v/>
      </c>
      <c r="D811" s="8" t="n"/>
      <c r="E811" s="8" t="n"/>
      <c r="F811" s="8" t="n"/>
      <c r="G811" s="8" t="n"/>
    </row>
    <row r="812">
      <c r="A812" s="12" t="n"/>
      <c r="B812" s="8" t="n"/>
      <c r="C812" s="11" t="str">
        <f>IF(B812="","",IFERROR(INDEX(Produtos!$J$5:$J$304,MATCH(B812,Produtos!$A$5:$A$304,0)),"SKU não cadastrado"))</f>
        <v/>
      </c>
      <c r="D812" s="8" t="n"/>
      <c r="E812" s="8" t="n"/>
      <c r="F812" s="8" t="n"/>
      <c r="G812" s="8" t="n"/>
    </row>
    <row r="813">
      <c r="A813" s="12" t="n"/>
      <c r="B813" s="8" t="n"/>
      <c r="C813" s="11" t="str">
        <f>IF(B813="","",IFERROR(INDEX(Produtos!$J$5:$J$304,MATCH(B813,Produtos!$A$5:$A$304,0)),"SKU não cadastrado"))</f>
        <v/>
      </c>
      <c r="D813" s="8" t="n"/>
      <c r="E813" s="8" t="n"/>
      <c r="F813" s="8" t="n"/>
      <c r="G813" s="8" t="n"/>
    </row>
    <row r="814">
      <c r="A814" s="12" t="n"/>
      <c r="B814" s="8" t="n"/>
      <c r="C814" s="11" t="str">
        <f>IF(B814="","",IFERROR(INDEX(Produtos!$J$5:$J$304,MATCH(B814,Produtos!$A$5:$A$304,0)),"SKU não cadastrado"))</f>
        <v/>
      </c>
      <c r="D814" s="8" t="n"/>
      <c r="E814" s="8" t="n"/>
      <c r="F814" s="8" t="n"/>
      <c r="G814" s="8" t="n"/>
    </row>
    <row r="815">
      <c r="A815" s="12" t="n"/>
      <c r="B815" s="8" t="n"/>
      <c r="C815" s="11" t="str">
        <f>IF(B815="","",IFERROR(INDEX(Produtos!$J$5:$J$304,MATCH(B815,Produtos!$A$5:$A$304,0)),"SKU não cadastrado"))</f>
        <v/>
      </c>
      <c r="D815" s="8" t="n"/>
      <c r="E815" s="8" t="n"/>
      <c r="F815" s="8" t="n"/>
      <c r="G815" s="8" t="n"/>
    </row>
    <row r="816">
      <c r="A816" s="12" t="n"/>
      <c r="B816" s="8" t="n"/>
      <c r="C816" s="11" t="str">
        <f>IF(B816="","",IFERROR(INDEX(Produtos!$J$5:$J$304,MATCH(B816,Produtos!$A$5:$A$304,0)),"SKU não cadastrado"))</f>
        <v/>
      </c>
      <c r="D816" s="8" t="n"/>
      <c r="E816" s="8" t="n"/>
      <c r="F816" s="8" t="n"/>
      <c r="G816" s="8" t="n"/>
    </row>
    <row r="817">
      <c r="A817" s="12" t="n"/>
      <c r="B817" s="8" t="n"/>
      <c r="C817" s="11" t="str">
        <f>IF(B817="","",IFERROR(INDEX(Produtos!$J$5:$J$304,MATCH(B817,Produtos!$A$5:$A$304,0)),"SKU não cadastrado"))</f>
        <v/>
      </c>
      <c r="D817" s="8" t="n"/>
      <c r="E817" s="8" t="n"/>
      <c r="F817" s="8" t="n"/>
      <c r="G817" s="8" t="n"/>
    </row>
    <row r="818">
      <c r="A818" s="12" t="n"/>
      <c r="B818" s="8" t="n"/>
      <c r="C818" s="11" t="str">
        <f>IF(B818="","",IFERROR(INDEX(Produtos!$J$5:$J$304,MATCH(B818,Produtos!$A$5:$A$304,0)),"SKU não cadastrado"))</f>
        <v/>
      </c>
      <c r="D818" s="8" t="n"/>
      <c r="E818" s="8" t="n"/>
      <c r="F818" s="8" t="n"/>
      <c r="G818" s="8" t="n"/>
    </row>
    <row r="819">
      <c r="A819" s="12" t="n"/>
      <c r="B819" s="8" t="n"/>
      <c r="C819" s="11" t="str">
        <f>IF(B819="","",IFERROR(INDEX(Produtos!$J$5:$J$304,MATCH(B819,Produtos!$A$5:$A$304,0)),"SKU não cadastrado"))</f>
        <v/>
      </c>
      <c r="D819" s="8" t="n"/>
      <c r="E819" s="8" t="n"/>
      <c r="F819" s="8" t="n"/>
      <c r="G819" s="8" t="n"/>
    </row>
    <row r="820">
      <c r="A820" s="12" t="n"/>
      <c r="B820" s="8" t="n"/>
      <c r="C820" s="11" t="str">
        <f>IF(B820="","",IFERROR(INDEX(Produtos!$J$5:$J$304,MATCH(B820,Produtos!$A$5:$A$304,0)),"SKU não cadastrado"))</f>
        <v/>
      </c>
      <c r="D820" s="8" t="n"/>
      <c r="E820" s="8" t="n"/>
      <c r="F820" s="8" t="n"/>
      <c r="G820" s="8" t="n"/>
    </row>
    <row r="821">
      <c r="A821" s="12" t="n"/>
      <c r="B821" s="8" t="n"/>
      <c r="C821" s="11" t="str">
        <f>IF(B821="","",IFERROR(INDEX(Produtos!$J$5:$J$304,MATCH(B821,Produtos!$A$5:$A$304,0)),"SKU não cadastrado"))</f>
        <v/>
      </c>
      <c r="D821" s="8" t="n"/>
      <c r="E821" s="8" t="n"/>
      <c r="F821" s="8" t="n"/>
      <c r="G821" s="8" t="n"/>
    </row>
    <row r="822">
      <c r="A822" s="12" t="n"/>
      <c r="B822" s="8" t="n"/>
      <c r="C822" s="11" t="str">
        <f>IF(B822="","",IFERROR(INDEX(Produtos!$J$5:$J$304,MATCH(B822,Produtos!$A$5:$A$304,0)),"SKU não cadastrado"))</f>
        <v/>
      </c>
      <c r="D822" s="8" t="n"/>
      <c r="E822" s="8" t="n"/>
      <c r="F822" s="8" t="n"/>
      <c r="G822" s="8" t="n"/>
    </row>
    <row r="823">
      <c r="A823" s="12" t="n"/>
      <c r="B823" s="8" t="n"/>
      <c r="C823" s="11" t="str">
        <f>IF(B823="","",IFERROR(INDEX(Produtos!$J$5:$J$304,MATCH(B823,Produtos!$A$5:$A$304,0)),"SKU não cadastrado"))</f>
        <v/>
      </c>
      <c r="D823" s="8" t="n"/>
      <c r="E823" s="8" t="n"/>
      <c r="F823" s="8" t="n"/>
      <c r="G823" s="8" t="n"/>
    </row>
    <row r="824">
      <c r="A824" s="12" t="n"/>
      <c r="B824" s="8" t="n"/>
      <c r="C824" s="11" t="str">
        <f>IF(B824="","",IFERROR(INDEX(Produtos!$J$5:$J$304,MATCH(B824,Produtos!$A$5:$A$304,0)),"SKU não cadastrado"))</f>
        <v/>
      </c>
      <c r="D824" s="8" t="n"/>
      <c r="E824" s="8" t="n"/>
      <c r="F824" s="8" t="n"/>
      <c r="G824" s="8" t="n"/>
    </row>
    <row r="825">
      <c r="A825" s="12" t="n"/>
      <c r="B825" s="8" t="n"/>
      <c r="C825" s="11" t="str">
        <f>IF(B825="","",IFERROR(INDEX(Produtos!$J$5:$J$304,MATCH(B825,Produtos!$A$5:$A$304,0)),"SKU não cadastrado"))</f>
        <v/>
      </c>
      <c r="D825" s="8" t="n"/>
      <c r="E825" s="8" t="n"/>
      <c r="F825" s="8" t="n"/>
      <c r="G825" s="8" t="n"/>
    </row>
    <row r="826">
      <c r="A826" s="12" t="n"/>
      <c r="B826" s="8" t="n"/>
      <c r="C826" s="11" t="str">
        <f>IF(B826="","",IFERROR(INDEX(Produtos!$J$5:$J$304,MATCH(B826,Produtos!$A$5:$A$304,0)),"SKU não cadastrado"))</f>
        <v/>
      </c>
      <c r="D826" s="8" t="n"/>
      <c r="E826" s="8" t="n"/>
      <c r="F826" s="8" t="n"/>
      <c r="G826" s="8" t="n"/>
    </row>
    <row r="827">
      <c r="A827" s="12" t="n"/>
      <c r="B827" s="8" t="n"/>
      <c r="C827" s="11" t="str">
        <f>IF(B827="","",IFERROR(INDEX(Produtos!$J$5:$J$304,MATCH(B827,Produtos!$A$5:$A$304,0)),"SKU não cadastrado"))</f>
        <v/>
      </c>
      <c r="D827" s="8" t="n"/>
      <c r="E827" s="8" t="n"/>
      <c r="F827" s="8" t="n"/>
      <c r="G827" s="8" t="n"/>
    </row>
    <row r="828">
      <c r="A828" s="12" t="n"/>
      <c r="B828" s="8" t="n"/>
      <c r="C828" s="11" t="str">
        <f>IF(B828="","",IFERROR(INDEX(Produtos!$J$5:$J$304,MATCH(B828,Produtos!$A$5:$A$304,0)),"SKU não cadastrado"))</f>
        <v/>
      </c>
      <c r="D828" s="8" t="n"/>
      <c r="E828" s="8" t="n"/>
      <c r="F828" s="8" t="n"/>
      <c r="G828" s="8" t="n"/>
    </row>
    <row r="829">
      <c r="A829" s="12" t="n"/>
      <c r="B829" s="8" t="n"/>
      <c r="C829" s="11" t="str">
        <f>IF(B829="","",IFERROR(INDEX(Produtos!$J$5:$J$304,MATCH(B829,Produtos!$A$5:$A$304,0)),"SKU não cadastrado"))</f>
        <v/>
      </c>
      <c r="D829" s="8" t="n"/>
      <c r="E829" s="8" t="n"/>
      <c r="F829" s="8" t="n"/>
      <c r="G829" s="8" t="n"/>
    </row>
    <row r="830">
      <c r="A830" s="12" t="n"/>
      <c r="B830" s="8" t="n"/>
      <c r="C830" s="11" t="str">
        <f>IF(B830="","",IFERROR(INDEX(Produtos!$J$5:$J$304,MATCH(B830,Produtos!$A$5:$A$304,0)),"SKU não cadastrado"))</f>
        <v/>
      </c>
      <c r="D830" s="8" t="n"/>
      <c r="E830" s="8" t="n"/>
      <c r="F830" s="8" t="n"/>
      <c r="G830" s="8" t="n"/>
    </row>
    <row r="831">
      <c r="A831" s="12" t="n"/>
      <c r="B831" s="8" t="n"/>
      <c r="C831" s="11" t="str">
        <f>IF(B831="","",IFERROR(INDEX(Produtos!$J$5:$J$304,MATCH(B831,Produtos!$A$5:$A$304,0)),"SKU não cadastrado"))</f>
        <v/>
      </c>
      <c r="D831" s="8" t="n"/>
      <c r="E831" s="8" t="n"/>
      <c r="F831" s="8" t="n"/>
      <c r="G831" s="8" t="n"/>
    </row>
    <row r="832">
      <c r="A832" s="12" t="n"/>
      <c r="B832" s="8" t="n"/>
      <c r="C832" s="11" t="str">
        <f>IF(B832="","",IFERROR(INDEX(Produtos!$J$5:$J$304,MATCH(B832,Produtos!$A$5:$A$304,0)),"SKU não cadastrado"))</f>
        <v/>
      </c>
      <c r="D832" s="8" t="n"/>
      <c r="E832" s="8" t="n"/>
      <c r="F832" s="8" t="n"/>
      <c r="G832" s="8" t="n"/>
    </row>
    <row r="833">
      <c r="A833" s="12" t="n"/>
      <c r="B833" s="8" t="n"/>
      <c r="C833" s="11" t="str">
        <f>IF(B833="","",IFERROR(INDEX(Produtos!$J$5:$J$304,MATCH(B833,Produtos!$A$5:$A$304,0)),"SKU não cadastrado"))</f>
        <v/>
      </c>
      <c r="D833" s="8" t="n"/>
      <c r="E833" s="8" t="n"/>
      <c r="F833" s="8" t="n"/>
      <c r="G833" s="8" t="n"/>
    </row>
    <row r="834">
      <c r="A834" s="12" t="n"/>
      <c r="B834" s="8" t="n"/>
      <c r="C834" s="11" t="str">
        <f>IF(B834="","",IFERROR(INDEX(Produtos!$J$5:$J$304,MATCH(B834,Produtos!$A$5:$A$304,0)),"SKU não cadastrado"))</f>
        <v/>
      </c>
      <c r="D834" s="8" t="n"/>
      <c r="E834" s="8" t="n"/>
      <c r="F834" s="8" t="n"/>
      <c r="G834" s="8" t="n"/>
    </row>
    <row r="835">
      <c r="A835" s="12" t="n"/>
      <c r="B835" s="8" t="n"/>
      <c r="C835" s="11" t="str">
        <f>IF(B835="","",IFERROR(INDEX(Produtos!$J$5:$J$304,MATCH(B835,Produtos!$A$5:$A$304,0)),"SKU não cadastrado"))</f>
        <v/>
      </c>
      <c r="D835" s="8" t="n"/>
      <c r="E835" s="8" t="n"/>
      <c r="F835" s="8" t="n"/>
      <c r="G835" s="8" t="n"/>
    </row>
    <row r="836">
      <c r="A836" s="12" t="n"/>
      <c r="B836" s="8" t="n"/>
      <c r="C836" s="11" t="str">
        <f>IF(B836="","",IFERROR(INDEX(Produtos!$J$5:$J$304,MATCH(B836,Produtos!$A$5:$A$304,0)),"SKU não cadastrado"))</f>
        <v/>
      </c>
      <c r="D836" s="8" t="n"/>
      <c r="E836" s="8" t="n"/>
      <c r="F836" s="8" t="n"/>
      <c r="G836" s="8" t="n"/>
    </row>
    <row r="837">
      <c r="A837" s="12" t="n"/>
      <c r="B837" s="8" t="n"/>
      <c r="C837" s="11" t="str">
        <f>IF(B837="","",IFERROR(INDEX(Produtos!$J$5:$J$304,MATCH(B837,Produtos!$A$5:$A$304,0)),"SKU não cadastrado"))</f>
        <v/>
      </c>
      <c r="D837" s="8" t="n"/>
      <c r="E837" s="8" t="n"/>
      <c r="F837" s="8" t="n"/>
      <c r="G837" s="8" t="n"/>
    </row>
    <row r="838">
      <c r="A838" s="12" t="n"/>
      <c r="B838" s="8" t="n"/>
      <c r="C838" s="11" t="str">
        <f>IF(B838="","",IFERROR(INDEX(Produtos!$J$5:$J$304,MATCH(B838,Produtos!$A$5:$A$304,0)),"SKU não cadastrado"))</f>
        <v/>
      </c>
      <c r="D838" s="8" t="n"/>
      <c r="E838" s="8" t="n"/>
      <c r="F838" s="8" t="n"/>
      <c r="G838" s="8" t="n"/>
    </row>
    <row r="839">
      <c r="A839" s="12" t="n"/>
      <c r="B839" s="8" t="n"/>
      <c r="C839" s="11" t="str">
        <f>IF(B839="","",IFERROR(INDEX(Produtos!$J$5:$J$304,MATCH(B839,Produtos!$A$5:$A$304,0)),"SKU não cadastrado"))</f>
        <v/>
      </c>
      <c r="D839" s="8" t="n"/>
      <c r="E839" s="8" t="n"/>
      <c r="F839" s="8" t="n"/>
      <c r="G839" s="8" t="n"/>
    </row>
    <row r="840">
      <c r="A840" s="12" t="n"/>
      <c r="B840" s="8" t="n"/>
      <c r="C840" s="11" t="str">
        <f>IF(B840="","",IFERROR(INDEX(Produtos!$J$5:$J$304,MATCH(B840,Produtos!$A$5:$A$304,0)),"SKU não cadastrado"))</f>
        <v/>
      </c>
      <c r="D840" s="8" t="n"/>
      <c r="E840" s="8" t="n"/>
      <c r="F840" s="8" t="n"/>
      <c r="G840" s="8" t="n"/>
    </row>
    <row r="841">
      <c r="A841" s="12" t="n"/>
      <c r="B841" s="8" t="n"/>
      <c r="C841" s="11" t="str">
        <f>IF(B841="","",IFERROR(INDEX(Produtos!$J$5:$J$304,MATCH(B841,Produtos!$A$5:$A$304,0)),"SKU não cadastrado"))</f>
        <v/>
      </c>
      <c r="D841" s="8" t="n"/>
      <c r="E841" s="8" t="n"/>
      <c r="F841" s="8" t="n"/>
      <c r="G841" s="8" t="n"/>
    </row>
    <row r="842">
      <c r="A842" s="12" t="n"/>
      <c r="B842" s="8" t="n"/>
      <c r="C842" s="11" t="str">
        <f>IF(B842="","",IFERROR(INDEX(Produtos!$J$5:$J$304,MATCH(B842,Produtos!$A$5:$A$304,0)),"SKU não cadastrado"))</f>
        <v/>
      </c>
      <c r="D842" s="8" t="n"/>
      <c r="E842" s="8" t="n"/>
      <c r="F842" s="8" t="n"/>
      <c r="G842" s="8" t="n"/>
    </row>
    <row r="843">
      <c r="A843" s="12" t="n"/>
      <c r="B843" s="8" t="n"/>
      <c r="C843" s="11" t="str">
        <f>IF(B843="","",IFERROR(INDEX(Produtos!$J$5:$J$304,MATCH(B843,Produtos!$A$5:$A$304,0)),"SKU não cadastrado"))</f>
        <v/>
      </c>
      <c r="D843" s="8" t="n"/>
      <c r="E843" s="8" t="n"/>
      <c r="F843" s="8" t="n"/>
      <c r="G843" s="8" t="n"/>
    </row>
    <row r="844">
      <c r="A844" s="12" t="n"/>
      <c r="B844" s="8" t="n"/>
      <c r="C844" s="11" t="str">
        <f>IF(B844="","",IFERROR(INDEX(Produtos!$J$5:$J$304,MATCH(B844,Produtos!$A$5:$A$304,0)),"SKU não cadastrado"))</f>
        <v/>
      </c>
      <c r="D844" s="8" t="n"/>
      <c r="E844" s="8" t="n"/>
      <c r="F844" s="8" t="n"/>
      <c r="G844" s="8" t="n"/>
    </row>
    <row r="845">
      <c r="A845" s="12" t="n"/>
      <c r="B845" s="8" t="n"/>
      <c r="C845" s="11" t="str">
        <f>IF(B845="","",IFERROR(INDEX(Produtos!$J$5:$J$304,MATCH(B845,Produtos!$A$5:$A$304,0)),"SKU não cadastrado"))</f>
        <v/>
      </c>
      <c r="D845" s="8" t="n"/>
      <c r="E845" s="8" t="n"/>
      <c r="F845" s="8" t="n"/>
      <c r="G845" s="8" t="n"/>
    </row>
    <row r="846">
      <c r="A846" s="12" t="n"/>
      <c r="B846" s="8" t="n"/>
      <c r="C846" s="11" t="str">
        <f>IF(B846="","",IFERROR(INDEX(Produtos!$J$5:$J$304,MATCH(B846,Produtos!$A$5:$A$304,0)),"SKU não cadastrado"))</f>
        <v/>
      </c>
      <c r="D846" s="8" t="n"/>
      <c r="E846" s="8" t="n"/>
      <c r="F846" s="8" t="n"/>
      <c r="G846" s="8" t="n"/>
    </row>
    <row r="847">
      <c r="A847" s="12" t="n"/>
      <c r="B847" s="8" t="n"/>
      <c r="C847" s="11" t="str">
        <f>IF(B847="","",IFERROR(INDEX(Produtos!$J$5:$J$304,MATCH(B847,Produtos!$A$5:$A$304,0)),"SKU não cadastrado"))</f>
        <v/>
      </c>
      <c r="D847" s="8" t="n"/>
      <c r="E847" s="8" t="n"/>
      <c r="F847" s="8" t="n"/>
      <c r="G847" s="8" t="n"/>
    </row>
    <row r="848">
      <c r="A848" s="12" t="n"/>
      <c r="B848" s="8" t="n"/>
      <c r="C848" s="11" t="str">
        <f>IF(B848="","",IFERROR(INDEX(Produtos!$J$5:$J$304,MATCH(B848,Produtos!$A$5:$A$304,0)),"SKU não cadastrado"))</f>
        <v/>
      </c>
      <c r="D848" s="8" t="n"/>
      <c r="E848" s="8" t="n"/>
      <c r="F848" s="8" t="n"/>
      <c r="G848" s="8" t="n"/>
    </row>
    <row r="849">
      <c r="A849" s="12" t="n"/>
      <c r="B849" s="8" t="n"/>
      <c r="C849" s="11" t="str">
        <f>IF(B849="","",IFERROR(INDEX(Produtos!$J$5:$J$304,MATCH(B849,Produtos!$A$5:$A$304,0)),"SKU não cadastrado"))</f>
        <v/>
      </c>
      <c r="D849" s="8" t="n"/>
      <c r="E849" s="8" t="n"/>
      <c r="F849" s="8" t="n"/>
      <c r="G849" s="8" t="n"/>
    </row>
    <row r="850">
      <c r="A850" s="12" t="n"/>
      <c r="B850" s="8" t="n"/>
      <c r="C850" s="11" t="str">
        <f>IF(B850="","",IFERROR(INDEX(Produtos!$J$5:$J$304,MATCH(B850,Produtos!$A$5:$A$304,0)),"SKU não cadastrado"))</f>
        <v/>
      </c>
      <c r="D850" s="8" t="n"/>
      <c r="E850" s="8" t="n"/>
      <c r="F850" s="8" t="n"/>
      <c r="G850" s="8" t="n"/>
    </row>
    <row r="851">
      <c r="A851" s="12" t="n"/>
      <c r="B851" s="8" t="n"/>
      <c r="C851" s="11" t="str">
        <f>IF(B851="","",IFERROR(INDEX(Produtos!$J$5:$J$304,MATCH(B851,Produtos!$A$5:$A$304,0)),"SKU não cadastrado"))</f>
        <v/>
      </c>
      <c r="D851" s="8" t="n"/>
      <c r="E851" s="8" t="n"/>
      <c r="F851" s="8" t="n"/>
      <c r="G851" s="8" t="n"/>
    </row>
    <row r="852">
      <c r="A852" s="12" t="n"/>
      <c r="B852" s="8" t="n"/>
      <c r="C852" s="11" t="str">
        <f>IF(B852="","",IFERROR(INDEX(Produtos!$J$5:$J$304,MATCH(B852,Produtos!$A$5:$A$304,0)),"SKU não cadastrado"))</f>
        <v/>
      </c>
      <c r="D852" s="8" t="n"/>
      <c r="E852" s="8" t="n"/>
      <c r="F852" s="8" t="n"/>
      <c r="G852" s="8" t="n"/>
    </row>
    <row r="853">
      <c r="A853" s="12" t="n"/>
      <c r="B853" s="8" t="n"/>
      <c r="C853" s="11" t="str">
        <f>IF(B853="","",IFERROR(INDEX(Produtos!$J$5:$J$304,MATCH(B853,Produtos!$A$5:$A$304,0)),"SKU não cadastrado"))</f>
        <v/>
      </c>
      <c r="D853" s="8" t="n"/>
      <c r="E853" s="8" t="n"/>
      <c r="F853" s="8" t="n"/>
      <c r="G853" s="8" t="n"/>
    </row>
    <row r="854">
      <c r="A854" s="12" t="n"/>
      <c r="B854" s="8" t="n"/>
      <c r="C854" s="11" t="str">
        <f>IF(B854="","",IFERROR(INDEX(Produtos!$J$5:$J$304,MATCH(B854,Produtos!$A$5:$A$304,0)),"SKU não cadastrado"))</f>
        <v/>
      </c>
      <c r="D854" s="8" t="n"/>
      <c r="E854" s="8" t="n"/>
      <c r="F854" s="8" t="n"/>
      <c r="G854" s="8" t="n"/>
    </row>
    <row r="855">
      <c r="A855" s="12" t="n"/>
      <c r="B855" s="8" t="n"/>
      <c r="C855" s="11" t="str">
        <f>IF(B855="","",IFERROR(INDEX(Produtos!$J$5:$J$304,MATCH(B855,Produtos!$A$5:$A$304,0)),"SKU não cadastrado"))</f>
        <v/>
      </c>
      <c r="D855" s="8" t="n"/>
      <c r="E855" s="8" t="n"/>
      <c r="F855" s="8" t="n"/>
      <c r="G855" s="8" t="n"/>
    </row>
    <row r="856">
      <c r="A856" s="12" t="n"/>
      <c r="B856" s="8" t="n"/>
      <c r="C856" s="11" t="str">
        <f>IF(B856="","",IFERROR(INDEX(Produtos!$J$5:$J$304,MATCH(B856,Produtos!$A$5:$A$304,0)),"SKU não cadastrado"))</f>
        <v/>
      </c>
      <c r="D856" s="8" t="n"/>
      <c r="E856" s="8" t="n"/>
      <c r="F856" s="8" t="n"/>
      <c r="G856" s="8" t="n"/>
    </row>
    <row r="857">
      <c r="A857" s="12" t="n"/>
      <c r="B857" s="8" t="n"/>
      <c r="C857" s="11" t="str">
        <f>IF(B857="","",IFERROR(INDEX(Produtos!$J$5:$J$304,MATCH(B857,Produtos!$A$5:$A$304,0)),"SKU não cadastrado"))</f>
        <v/>
      </c>
      <c r="D857" s="8" t="n"/>
      <c r="E857" s="8" t="n"/>
      <c r="F857" s="8" t="n"/>
      <c r="G857" s="8" t="n"/>
    </row>
    <row r="858">
      <c r="A858" s="12" t="n"/>
      <c r="B858" s="8" t="n"/>
      <c r="C858" s="11" t="str">
        <f>IF(B858="","",IFERROR(INDEX(Produtos!$J$5:$J$304,MATCH(B858,Produtos!$A$5:$A$304,0)),"SKU não cadastrado"))</f>
        <v/>
      </c>
      <c r="D858" s="8" t="n"/>
      <c r="E858" s="8" t="n"/>
      <c r="F858" s="8" t="n"/>
      <c r="G858" s="8" t="n"/>
    </row>
    <row r="859">
      <c r="A859" s="12" t="n"/>
      <c r="B859" s="8" t="n"/>
      <c r="C859" s="11" t="str">
        <f>IF(B859="","",IFERROR(INDEX(Produtos!$J$5:$J$304,MATCH(B859,Produtos!$A$5:$A$304,0)),"SKU não cadastrado"))</f>
        <v/>
      </c>
      <c r="D859" s="8" t="n"/>
      <c r="E859" s="8" t="n"/>
      <c r="F859" s="8" t="n"/>
      <c r="G859" s="8" t="n"/>
    </row>
    <row r="860">
      <c r="A860" s="12" t="n"/>
      <c r="B860" s="8" t="n"/>
      <c r="C860" s="11" t="str">
        <f>IF(B860="","",IFERROR(INDEX(Produtos!$J$5:$J$304,MATCH(B860,Produtos!$A$5:$A$304,0)),"SKU não cadastrado"))</f>
        <v/>
      </c>
      <c r="D860" s="8" t="n"/>
      <c r="E860" s="8" t="n"/>
      <c r="F860" s="8" t="n"/>
      <c r="G860" s="8" t="n"/>
    </row>
    <row r="861">
      <c r="A861" s="12" t="n"/>
      <c r="B861" s="8" t="n"/>
      <c r="C861" s="11" t="str">
        <f>IF(B861="","",IFERROR(INDEX(Produtos!$J$5:$J$304,MATCH(B861,Produtos!$A$5:$A$304,0)),"SKU não cadastrado"))</f>
        <v/>
      </c>
      <c r="D861" s="8" t="n"/>
      <c r="E861" s="8" t="n"/>
      <c r="F861" s="8" t="n"/>
      <c r="G861" s="8" t="n"/>
    </row>
    <row r="862">
      <c r="A862" s="12" t="n"/>
      <c r="B862" s="8" t="n"/>
      <c r="C862" s="11" t="str">
        <f>IF(B862="","",IFERROR(INDEX(Produtos!$J$5:$J$304,MATCH(B862,Produtos!$A$5:$A$304,0)),"SKU não cadastrado"))</f>
        <v/>
      </c>
      <c r="D862" s="8" t="n"/>
      <c r="E862" s="8" t="n"/>
      <c r="F862" s="8" t="n"/>
      <c r="G862" s="8" t="n"/>
    </row>
    <row r="863">
      <c r="A863" s="12" t="n"/>
      <c r="B863" s="8" t="n"/>
      <c r="C863" s="11" t="str">
        <f>IF(B863="","",IFERROR(INDEX(Produtos!$J$5:$J$304,MATCH(B863,Produtos!$A$5:$A$304,0)),"SKU não cadastrado"))</f>
        <v/>
      </c>
      <c r="D863" s="8" t="n"/>
      <c r="E863" s="8" t="n"/>
      <c r="F863" s="8" t="n"/>
      <c r="G863" s="8" t="n"/>
    </row>
    <row r="864">
      <c r="A864" s="12" t="n"/>
      <c r="B864" s="8" t="n"/>
      <c r="C864" s="11" t="str">
        <f>IF(B864="","",IFERROR(INDEX(Produtos!$J$5:$J$304,MATCH(B864,Produtos!$A$5:$A$304,0)),"SKU não cadastrado"))</f>
        <v/>
      </c>
      <c r="D864" s="8" t="n"/>
      <c r="E864" s="8" t="n"/>
      <c r="F864" s="8" t="n"/>
      <c r="G864" s="8" t="n"/>
    </row>
    <row r="865">
      <c r="A865" s="12" t="n"/>
      <c r="B865" s="8" t="n"/>
      <c r="C865" s="11" t="str">
        <f>IF(B865="","",IFERROR(INDEX(Produtos!$J$5:$J$304,MATCH(B865,Produtos!$A$5:$A$304,0)),"SKU não cadastrado"))</f>
        <v/>
      </c>
      <c r="D865" s="8" t="n"/>
      <c r="E865" s="8" t="n"/>
      <c r="F865" s="8" t="n"/>
      <c r="G865" s="8" t="n"/>
    </row>
    <row r="866">
      <c r="A866" s="12" t="n"/>
      <c r="B866" s="8" t="n"/>
      <c r="C866" s="11" t="str">
        <f>IF(B866="","",IFERROR(INDEX(Produtos!$J$5:$J$304,MATCH(B866,Produtos!$A$5:$A$304,0)),"SKU não cadastrado"))</f>
        <v/>
      </c>
      <c r="D866" s="8" t="n"/>
      <c r="E866" s="8" t="n"/>
      <c r="F866" s="8" t="n"/>
      <c r="G866" s="8" t="n"/>
    </row>
    <row r="867">
      <c r="A867" s="12" t="n"/>
      <c r="B867" s="8" t="n"/>
      <c r="C867" s="11" t="str">
        <f>IF(B867="","",IFERROR(INDEX(Produtos!$J$5:$J$304,MATCH(B867,Produtos!$A$5:$A$304,0)),"SKU não cadastrado"))</f>
        <v/>
      </c>
      <c r="D867" s="8" t="n"/>
      <c r="E867" s="8" t="n"/>
      <c r="F867" s="8" t="n"/>
      <c r="G867" s="8" t="n"/>
    </row>
    <row r="868">
      <c r="A868" s="12" t="n"/>
      <c r="B868" s="8" t="n"/>
      <c r="C868" s="11" t="str">
        <f>IF(B868="","",IFERROR(INDEX(Produtos!$J$5:$J$304,MATCH(B868,Produtos!$A$5:$A$304,0)),"SKU não cadastrado"))</f>
        <v/>
      </c>
      <c r="D868" s="8" t="n"/>
      <c r="E868" s="8" t="n"/>
      <c r="F868" s="8" t="n"/>
      <c r="G868" s="8" t="n"/>
    </row>
    <row r="869">
      <c r="A869" s="12" t="n"/>
      <c r="B869" s="8" t="n"/>
      <c r="C869" s="11" t="str">
        <f>IF(B869="","",IFERROR(INDEX(Produtos!$J$5:$J$304,MATCH(B869,Produtos!$A$5:$A$304,0)),"SKU não cadastrado"))</f>
        <v/>
      </c>
      <c r="D869" s="8" t="n"/>
      <c r="E869" s="8" t="n"/>
      <c r="F869" s="8" t="n"/>
      <c r="G869" s="8" t="n"/>
    </row>
    <row r="870">
      <c r="A870" s="12" t="n"/>
      <c r="B870" s="8" t="n"/>
      <c r="C870" s="11" t="str">
        <f>IF(B870="","",IFERROR(INDEX(Produtos!$J$5:$J$304,MATCH(B870,Produtos!$A$5:$A$304,0)),"SKU não cadastrado"))</f>
        <v/>
      </c>
      <c r="D870" s="8" t="n"/>
      <c r="E870" s="8" t="n"/>
      <c r="F870" s="8" t="n"/>
      <c r="G870" s="8" t="n"/>
    </row>
    <row r="871">
      <c r="A871" s="12" t="n"/>
      <c r="B871" s="8" t="n"/>
      <c r="C871" s="11" t="str">
        <f>IF(B871="","",IFERROR(INDEX(Produtos!$J$5:$J$304,MATCH(B871,Produtos!$A$5:$A$304,0)),"SKU não cadastrado"))</f>
        <v/>
      </c>
      <c r="D871" s="8" t="n"/>
      <c r="E871" s="8" t="n"/>
      <c r="F871" s="8" t="n"/>
      <c r="G871" s="8" t="n"/>
    </row>
    <row r="872">
      <c r="A872" s="12" t="n"/>
      <c r="B872" s="8" t="n"/>
      <c r="C872" s="11" t="str">
        <f>IF(B872="","",IFERROR(INDEX(Produtos!$J$5:$J$304,MATCH(B872,Produtos!$A$5:$A$304,0)),"SKU não cadastrado"))</f>
        <v/>
      </c>
      <c r="D872" s="8" t="n"/>
      <c r="E872" s="8" t="n"/>
      <c r="F872" s="8" t="n"/>
      <c r="G872" s="8" t="n"/>
    </row>
    <row r="873">
      <c r="A873" s="12" t="n"/>
      <c r="B873" s="8" t="n"/>
      <c r="C873" s="11" t="str">
        <f>IF(B873="","",IFERROR(INDEX(Produtos!$J$5:$J$304,MATCH(B873,Produtos!$A$5:$A$304,0)),"SKU não cadastrado"))</f>
        <v/>
      </c>
      <c r="D873" s="8" t="n"/>
      <c r="E873" s="8" t="n"/>
      <c r="F873" s="8" t="n"/>
      <c r="G873" s="8" t="n"/>
    </row>
    <row r="874">
      <c r="A874" s="12" t="n"/>
      <c r="B874" s="8" t="n"/>
      <c r="C874" s="11" t="str">
        <f>IF(B874="","",IFERROR(INDEX(Produtos!$J$5:$J$304,MATCH(B874,Produtos!$A$5:$A$304,0)),"SKU não cadastrado"))</f>
        <v/>
      </c>
      <c r="D874" s="8" t="n"/>
      <c r="E874" s="8" t="n"/>
      <c r="F874" s="8" t="n"/>
      <c r="G874" s="8" t="n"/>
    </row>
    <row r="875">
      <c r="A875" s="12" t="n"/>
      <c r="B875" s="8" t="n"/>
      <c r="C875" s="11" t="str">
        <f>IF(B875="","",IFERROR(INDEX(Produtos!$J$5:$J$304,MATCH(B875,Produtos!$A$5:$A$304,0)),"SKU não cadastrado"))</f>
        <v/>
      </c>
      <c r="D875" s="8" t="n"/>
      <c r="E875" s="8" t="n"/>
      <c r="F875" s="8" t="n"/>
      <c r="G875" s="8" t="n"/>
    </row>
    <row r="876">
      <c r="A876" s="12" t="n"/>
      <c r="B876" s="8" t="n"/>
      <c r="C876" s="11" t="str">
        <f>IF(B876="","",IFERROR(INDEX(Produtos!$J$5:$J$304,MATCH(B876,Produtos!$A$5:$A$304,0)),"SKU não cadastrado"))</f>
        <v/>
      </c>
      <c r="D876" s="8" t="n"/>
      <c r="E876" s="8" t="n"/>
      <c r="F876" s="8" t="n"/>
      <c r="G876" s="8" t="n"/>
    </row>
    <row r="877">
      <c r="A877" s="12" t="n"/>
      <c r="B877" s="8" t="n"/>
      <c r="C877" s="11" t="str">
        <f>IF(B877="","",IFERROR(INDEX(Produtos!$J$5:$J$304,MATCH(B877,Produtos!$A$5:$A$304,0)),"SKU não cadastrado"))</f>
        <v/>
      </c>
      <c r="D877" s="8" t="n"/>
      <c r="E877" s="8" t="n"/>
      <c r="F877" s="8" t="n"/>
      <c r="G877" s="8" t="n"/>
    </row>
    <row r="878">
      <c r="A878" s="12" t="n"/>
      <c r="B878" s="8" t="n"/>
      <c r="C878" s="11" t="str">
        <f>IF(B878="","",IFERROR(INDEX(Produtos!$J$5:$J$304,MATCH(B878,Produtos!$A$5:$A$304,0)),"SKU não cadastrado"))</f>
        <v/>
      </c>
      <c r="D878" s="8" t="n"/>
      <c r="E878" s="8" t="n"/>
      <c r="F878" s="8" t="n"/>
      <c r="G878" s="8" t="n"/>
    </row>
    <row r="879">
      <c r="A879" s="12" t="n"/>
      <c r="B879" s="8" t="n"/>
      <c r="C879" s="11" t="str">
        <f>IF(B879="","",IFERROR(INDEX(Produtos!$J$5:$J$304,MATCH(B879,Produtos!$A$5:$A$304,0)),"SKU não cadastrado"))</f>
        <v/>
      </c>
      <c r="D879" s="8" t="n"/>
      <c r="E879" s="8" t="n"/>
      <c r="F879" s="8" t="n"/>
      <c r="G879" s="8" t="n"/>
    </row>
    <row r="880">
      <c r="A880" s="12" t="n"/>
      <c r="B880" s="8" t="n"/>
      <c r="C880" s="11" t="str">
        <f>IF(B880="","",IFERROR(INDEX(Produtos!$J$5:$J$304,MATCH(B880,Produtos!$A$5:$A$304,0)),"SKU não cadastrado"))</f>
        <v/>
      </c>
      <c r="D880" s="8" t="n"/>
      <c r="E880" s="8" t="n"/>
      <c r="F880" s="8" t="n"/>
      <c r="G880" s="8" t="n"/>
    </row>
    <row r="881">
      <c r="A881" s="12" t="n"/>
      <c r="B881" s="8" t="n"/>
      <c r="C881" s="11" t="str">
        <f>IF(B881="","",IFERROR(INDEX(Produtos!$J$5:$J$304,MATCH(B881,Produtos!$A$5:$A$304,0)),"SKU não cadastrado"))</f>
        <v/>
      </c>
      <c r="D881" s="8" t="n"/>
      <c r="E881" s="8" t="n"/>
      <c r="F881" s="8" t="n"/>
      <c r="G881" s="8" t="n"/>
    </row>
    <row r="882">
      <c r="A882" s="12" t="n"/>
      <c r="B882" s="8" t="n"/>
      <c r="C882" s="11" t="str">
        <f>IF(B882="","",IFERROR(INDEX(Produtos!$J$5:$J$304,MATCH(B882,Produtos!$A$5:$A$304,0)),"SKU não cadastrado"))</f>
        <v/>
      </c>
      <c r="D882" s="8" t="n"/>
      <c r="E882" s="8" t="n"/>
      <c r="F882" s="8" t="n"/>
      <c r="G882" s="8" t="n"/>
    </row>
    <row r="883">
      <c r="A883" s="12" t="n"/>
      <c r="B883" s="8" t="n"/>
      <c r="C883" s="11" t="str">
        <f>IF(B883="","",IFERROR(INDEX(Produtos!$J$5:$J$304,MATCH(B883,Produtos!$A$5:$A$304,0)),"SKU não cadastrado"))</f>
        <v/>
      </c>
      <c r="D883" s="8" t="n"/>
      <c r="E883" s="8" t="n"/>
      <c r="F883" s="8" t="n"/>
      <c r="G883" s="8" t="n"/>
    </row>
    <row r="884">
      <c r="A884" s="12" t="n"/>
      <c r="B884" s="8" t="n"/>
      <c r="C884" s="11" t="str">
        <f>IF(B884="","",IFERROR(INDEX(Produtos!$J$5:$J$304,MATCH(B884,Produtos!$A$5:$A$304,0)),"SKU não cadastrado"))</f>
        <v/>
      </c>
      <c r="D884" s="8" t="n"/>
      <c r="E884" s="8" t="n"/>
      <c r="F884" s="8" t="n"/>
      <c r="G884" s="8" t="n"/>
    </row>
    <row r="885">
      <c r="A885" s="12" t="n"/>
      <c r="B885" s="8" t="n"/>
      <c r="C885" s="11" t="str">
        <f>IF(B885="","",IFERROR(INDEX(Produtos!$J$5:$J$304,MATCH(B885,Produtos!$A$5:$A$304,0)),"SKU não cadastrado"))</f>
        <v/>
      </c>
      <c r="D885" s="8" t="n"/>
      <c r="E885" s="8" t="n"/>
      <c r="F885" s="8" t="n"/>
      <c r="G885" s="8" t="n"/>
    </row>
    <row r="886">
      <c r="A886" s="12" t="n"/>
      <c r="B886" s="8" t="n"/>
      <c r="C886" s="11" t="str">
        <f>IF(B886="","",IFERROR(INDEX(Produtos!$J$5:$J$304,MATCH(B886,Produtos!$A$5:$A$304,0)),"SKU não cadastrado"))</f>
        <v/>
      </c>
      <c r="D886" s="8" t="n"/>
      <c r="E886" s="8" t="n"/>
      <c r="F886" s="8" t="n"/>
      <c r="G886" s="8" t="n"/>
    </row>
    <row r="887">
      <c r="A887" s="12" t="n"/>
      <c r="B887" s="8" t="n"/>
      <c r="C887" s="11" t="str">
        <f>IF(B887="","",IFERROR(INDEX(Produtos!$J$5:$J$304,MATCH(B887,Produtos!$A$5:$A$304,0)),"SKU não cadastrado"))</f>
        <v/>
      </c>
      <c r="D887" s="8" t="n"/>
      <c r="E887" s="8" t="n"/>
      <c r="F887" s="8" t="n"/>
      <c r="G887" s="8" t="n"/>
    </row>
    <row r="888">
      <c r="A888" s="12" t="n"/>
      <c r="B888" s="8" t="n"/>
      <c r="C888" s="11" t="str">
        <f>IF(B888="","",IFERROR(INDEX(Produtos!$J$5:$J$304,MATCH(B888,Produtos!$A$5:$A$304,0)),"SKU não cadastrado"))</f>
        <v/>
      </c>
      <c r="D888" s="8" t="n"/>
      <c r="E888" s="8" t="n"/>
      <c r="F888" s="8" t="n"/>
      <c r="G888" s="8" t="n"/>
    </row>
    <row r="889">
      <c r="A889" s="12" t="n"/>
      <c r="B889" s="8" t="n"/>
      <c r="C889" s="11" t="str">
        <f>IF(B889="","",IFERROR(INDEX(Produtos!$J$5:$J$304,MATCH(B889,Produtos!$A$5:$A$304,0)),"SKU não cadastrado"))</f>
        <v/>
      </c>
      <c r="D889" s="8" t="n"/>
      <c r="E889" s="8" t="n"/>
      <c r="F889" s="8" t="n"/>
      <c r="G889" s="8" t="n"/>
    </row>
    <row r="890">
      <c r="A890" s="12" t="n"/>
      <c r="B890" s="8" t="n"/>
      <c r="C890" s="11" t="str">
        <f>IF(B890="","",IFERROR(INDEX(Produtos!$J$5:$J$304,MATCH(B890,Produtos!$A$5:$A$304,0)),"SKU não cadastrado"))</f>
        <v/>
      </c>
      <c r="D890" s="8" t="n"/>
      <c r="E890" s="8" t="n"/>
      <c r="F890" s="8" t="n"/>
      <c r="G890" s="8" t="n"/>
    </row>
    <row r="891">
      <c r="A891" s="12" t="n"/>
      <c r="B891" s="8" t="n"/>
      <c r="C891" s="11" t="str">
        <f>IF(B891="","",IFERROR(INDEX(Produtos!$J$5:$J$304,MATCH(B891,Produtos!$A$5:$A$304,0)),"SKU não cadastrado"))</f>
        <v/>
      </c>
      <c r="D891" s="8" t="n"/>
      <c r="E891" s="8" t="n"/>
      <c r="F891" s="8" t="n"/>
      <c r="G891" s="8" t="n"/>
    </row>
    <row r="892">
      <c r="A892" s="12" t="n"/>
      <c r="B892" s="8" t="n"/>
      <c r="C892" s="11" t="str">
        <f>IF(B892="","",IFERROR(INDEX(Produtos!$J$5:$J$304,MATCH(B892,Produtos!$A$5:$A$304,0)),"SKU não cadastrado"))</f>
        <v/>
      </c>
      <c r="D892" s="8" t="n"/>
      <c r="E892" s="8" t="n"/>
      <c r="F892" s="8" t="n"/>
      <c r="G892" s="8" t="n"/>
    </row>
    <row r="893">
      <c r="A893" s="12" t="n"/>
      <c r="B893" s="8" t="n"/>
      <c r="C893" s="11" t="str">
        <f>IF(B893="","",IFERROR(INDEX(Produtos!$J$5:$J$304,MATCH(B893,Produtos!$A$5:$A$304,0)),"SKU não cadastrado"))</f>
        <v/>
      </c>
      <c r="D893" s="8" t="n"/>
      <c r="E893" s="8" t="n"/>
      <c r="F893" s="8" t="n"/>
      <c r="G893" s="8" t="n"/>
    </row>
    <row r="894">
      <c r="A894" s="12" t="n"/>
      <c r="B894" s="8" t="n"/>
      <c r="C894" s="11" t="str">
        <f>IF(B894="","",IFERROR(INDEX(Produtos!$J$5:$J$304,MATCH(B894,Produtos!$A$5:$A$304,0)),"SKU não cadastrado"))</f>
        <v/>
      </c>
      <c r="D894" s="8" t="n"/>
      <c r="E894" s="8" t="n"/>
      <c r="F894" s="8" t="n"/>
      <c r="G894" s="8" t="n"/>
    </row>
    <row r="895">
      <c r="A895" s="12" t="n"/>
      <c r="B895" s="8" t="n"/>
      <c r="C895" s="11" t="str">
        <f>IF(B895="","",IFERROR(INDEX(Produtos!$J$5:$J$304,MATCH(B895,Produtos!$A$5:$A$304,0)),"SKU não cadastrado"))</f>
        <v/>
      </c>
      <c r="D895" s="8" t="n"/>
      <c r="E895" s="8" t="n"/>
      <c r="F895" s="8" t="n"/>
      <c r="G895" s="8" t="n"/>
    </row>
    <row r="896">
      <c r="A896" s="12" t="n"/>
      <c r="B896" s="8" t="n"/>
      <c r="C896" s="11" t="str">
        <f>IF(B896="","",IFERROR(INDEX(Produtos!$J$5:$J$304,MATCH(B896,Produtos!$A$5:$A$304,0)),"SKU não cadastrado"))</f>
        <v/>
      </c>
      <c r="D896" s="8" t="n"/>
      <c r="E896" s="8" t="n"/>
      <c r="F896" s="8" t="n"/>
      <c r="G896" s="8" t="n"/>
    </row>
    <row r="897">
      <c r="A897" s="12" t="n"/>
      <c r="B897" s="8" t="n"/>
      <c r="C897" s="11" t="str">
        <f>IF(B897="","",IFERROR(INDEX(Produtos!$J$5:$J$304,MATCH(B897,Produtos!$A$5:$A$304,0)),"SKU não cadastrado"))</f>
        <v/>
      </c>
      <c r="D897" s="8" t="n"/>
      <c r="E897" s="8" t="n"/>
      <c r="F897" s="8" t="n"/>
      <c r="G897" s="8" t="n"/>
    </row>
    <row r="898">
      <c r="A898" s="12" t="n"/>
      <c r="B898" s="8" t="n"/>
      <c r="C898" s="11" t="str">
        <f>IF(B898="","",IFERROR(INDEX(Produtos!$J$5:$J$304,MATCH(B898,Produtos!$A$5:$A$304,0)),"SKU não cadastrado"))</f>
        <v/>
      </c>
      <c r="D898" s="8" t="n"/>
      <c r="E898" s="8" t="n"/>
      <c r="F898" s="8" t="n"/>
      <c r="G898" s="8" t="n"/>
    </row>
    <row r="899">
      <c r="A899" s="12" t="n"/>
      <c r="B899" s="8" t="n"/>
      <c r="C899" s="11" t="str">
        <f>IF(B899="","",IFERROR(INDEX(Produtos!$J$5:$J$304,MATCH(B899,Produtos!$A$5:$A$304,0)),"SKU não cadastrado"))</f>
        <v/>
      </c>
      <c r="D899" s="8" t="n"/>
      <c r="E899" s="8" t="n"/>
      <c r="F899" s="8" t="n"/>
      <c r="G899" s="8" t="n"/>
    </row>
    <row r="900">
      <c r="A900" s="12" t="n"/>
      <c r="B900" s="8" t="n"/>
      <c r="C900" s="11" t="str">
        <f>IF(B900="","",IFERROR(INDEX(Produtos!$J$5:$J$304,MATCH(B900,Produtos!$A$5:$A$304,0)),"SKU não cadastrado"))</f>
        <v/>
      </c>
      <c r="D900" s="8" t="n"/>
      <c r="E900" s="8" t="n"/>
      <c r="F900" s="8" t="n"/>
      <c r="G900" s="8" t="n"/>
    </row>
    <row r="901">
      <c r="A901" s="12" t="n"/>
      <c r="B901" s="8" t="n"/>
      <c r="C901" s="11" t="str">
        <f>IF(B901="","",IFERROR(INDEX(Produtos!$J$5:$J$304,MATCH(B901,Produtos!$A$5:$A$304,0)),"SKU não cadastrado"))</f>
        <v/>
      </c>
      <c r="D901" s="8" t="n"/>
      <c r="E901" s="8" t="n"/>
      <c r="F901" s="8" t="n"/>
      <c r="G901" s="8" t="n"/>
    </row>
    <row r="902">
      <c r="A902" s="12" t="n"/>
      <c r="B902" s="8" t="n"/>
      <c r="C902" s="11" t="str">
        <f>IF(B902="","",IFERROR(INDEX(Produtos!$J$5:$J$304,MATCH(B902,Produtos!$A$5:$A$304,0)),"SKU não cadastrado"))</f>
        <v/>
      </c>
      <c r="D902" s="8" t="n"/>
      <c r="E902" s="8" t="n"/>
      <c r="F902" s="8" t="n"/>
      <c r="G902" s="8" t="n"/>
    </row>
    <row r="903">
      <c r="A903" s="12" t="n"/>
      <c r="B903" s="8" t="n"/>
      <c r="C903" s="11" t="str">
        <f>IF(B903="","",IFERROR(INDEX(Produtos!$J$5:$J$304,MATCH(B903,Produtos!$A$5:$A$304,0)),"SKU não cadastrado"))</f>
        <v/>
      </c>
      <c r="D903" s="8" t="n"/>
      <c r="E903" s="8" t="n"/>
      <c r="F903" s="8" t="n"/>
      <c r="G903" s="8" t="n"/>
    </row>
    <row r="904">
      <c r="A904" s="12" t="n"/>
      <c r="B904" s="8" t="n"/>
      <c r="C904" s="11" t="str">
        <f>IF(B904="","",IFERROR(INDEX(Produtos!$J$5:$J$304,MATCH(B904,Produtos!$A$5:$A$304,0)),"SKU não cadastrado"))</f>
        <v/>
      </c>
      <c r="D904" s="8" t="n"/>
      <c r="E904" s="8" t="n"/>
      <c r="F904" s="8" t="n"/>
      <c r="G904" s="8" t="n"/>
    </row>
    <row r="905">
      <c r="A905" s="12" t="n"/>
      <c r="B905" s="8" t="n"/>
      <c r="C905" s="11" t="str">
        <f>IF(B905="","",IFERROR(INDEX(Produtos!$J$5:$J$304,MATCH(B905,Produtos!$A$5:$A$304,0)),"SKU não cadastrado"))</f>
        <v/>
      </c>
      <c r="D905" s="8" t="n"/>
      <c r="E905" s="8" t="n"/>
      <c r="F905" s="8" t="n"/>
      <c r="G905" s="8" t="n"/>
    </row>
    <row r="906">
      <c r="A906" s="12" t="n"/>
      <c r="B906" s="8" t="n"/>
      <c r="C906" s="11" t="str">
        <f>IF(B906="","",IFERROR(INDEX(Produtos!$J$5:$J$304,MATCH(B906,Produtos!$A$5:$A$304,0)),"SKU não cadastrado"))</f>
        <v/>
      </c>
      <c r="D906" s="8" t="n"/>
      <c r="E906" s="8" t="n"/>
      <c r="F906" s="8" t="n"/>
      <c r="G906" s="8" t="n"/>
    </row>
    <row r="907">
      <c r="A907" s="12" t="n"/>
      <c r="B907" s="8" t="n"/>
      <c r="C907" s="11" t="str">
        <f>IF(B907="","",IFERROR(INDEX(Produtos!$J$5:$J$304,MATCH(B907,Produtos!$A$5:$A$304,0)),"SKU não cadastrado"))</f>
        <v/>
      </c>
      <c r="D907" s="8" t="n"/>
      <c r="E907" s="8" t="n"/>
      <c r="F907" s="8" t="n"/>
      <c r="G907" s="8" t="n"/>
    </row>
    <row r="908">
      <c r="A908" s="12" t="n"/>
      <c r="B908" s="8" t="n"/>
      <c r="C908" s="11" t="str">
        <f>IF(B908="","",IFERROR(INDEX(Produtos!$J$5:$J$304,MATCH(B908,Produtos!$A$5:$A$304,0)),"SKU não cadastrado"))</f>
        <v/>
      </c>
      <c r="D908" s="8" t="n"/>
      <c r="E908" s="8" t="n"/>
      <c r="F908" s="8" t="n"/>
      <c r="G908" s="8" t="n"/>
    </row>
    <row r="909">
      <c r="A909" s="12" t="n"/>
      <c r="B909" s="8" t="n"/>
      <c r="C909" s="11" t="str">
        <f>IF(B909="","",IFERROR(INDEX(Produtos!$J$5:$J$304,MATCH(B909,Produtos!$A$5:$A$304,0)),"SKU não cadastrado"))</f>
        <v/>
      </c>
      <c r="D909" s="8" t="n"/>
      <c r="E909" s="8" t="n"/>
      <c r="F909" s="8" t="n"/>
      <c r="G909" s="8" t="n"/>
    </row>
    <row r="910">
      <c r="A910" s="12" t="n"/>
      <c r="B910" s="8" t="n"/>
      <c r="C910" s="11" t="str">
        <f>IF(B910="","",IFERROR(INDEX(Produtos!$J$5:$J$304,MATCH(B910,Produtos!$A$5:$A$304,0)),"SKU não cadastrado"))</f>
        <v/>
      </c>
      <c r="D910" s="8" t="n"/>
      <c r="E910" s="8" t="n"/>
      <c r="F910" s="8" t="n"/>
      <c r="G910" s="8" t="n"/>
    </row>
    <row r="911">
      <c r="A911" s="12" t="n"/>
      <c r="B911" s="8" t="n"/>
      <c r="C911" s="11" t="str">
        <f>IF(B911="","",IFERROR(INDEX(Produtos!$J$5:$J$304,MATCH(B911,Produtos!$A$5:$A$304,0)),"SKU não cadastrado"))</f>
        <v/>
      </c>
      <c r="D911" s="8" t="n"/>
      <c r="E911" s="8" t="n"/>
      <c r="F911" s="8" t="n"/>
      <c r="G911" s="8" t="n"/>
    </row>
    <row r="912">
      <c r="A912" s="12" t="n"/>
      <c r="B912" s="8" t="n"/>
      <c r="C912" s="11" t="str">
        <f>IF(B912="","",IFERROR(INDEX(Produtos!$J$5:$J$304,MATCH(B912,Produtos!$A$5:$A$304,0)),"SKU não cadastrado"))</f>
        <v/>
      </c>
      <c r="D912" s="8" t="n"/>
      <c r="E912" s="8" t="n"/>
      <c r="F912" s="8" t="n"/>
      <c r="G912" s="8" t="n"/>
    </row>
    <row r="913">
      <c r="A913" s="12" t="n"/>
      <c r="B913" s="8" t="n"/>
      <c r="C913" s="11" t="str">
        <f>IF(B913="","",IFERROR(INDEX(Produtos!$J$5:$J$304,MATCH(B913,Produtos!$A$5:$A$304,0)),"SKU não cadastrado"))</f>
        <v/>
      </c>
      <c r="D913" s="8" t="n"/>
      <c r="E913" s="8" t="n"/>
      <c r="F913" s="8" t="n"/>
      <c r="G913" s="8" t="n"/>
    </row>
    <row r="914">
      <c r="A914" s="12" t="n"/>
      <c r="B914" s="8" t="n"/>
      <c r="C914" s="11" t="str">
        <f>IF(B914="","",IFERROR(INDEX(Produtos!$J$5:$J$304,MATCH(B914,Produtos!$A$5:$A$304,0)),"SKU não cadastrado"))</f>
        <v/>
      </c>
      <c r="D914" s="8" t="n"/>
      <c r="E914" s="8" t="n"/>
      <c r="F914" s="8" t="n"/>
      <c r="G914" s="8" t="n"/>
    </row>
    <row r="915">
      <c r="A915" s="12" t="n"/>
      <c r="B915" s="8" t="n"/>
      <c r="C915" s="11" t="str">
        <f>IF(B915="","",IFERROR(INDEX(Produtos!$J$5:$J$304,MATCH(B915,Produtos!$A$5:$A$304,0)),"SKU não cadastrado"))</f>
        <v/>
      </c>
      <c r="D915" s="8" t="n"/>
      <c r="E915" s="8" t="n"/>
      <c r="F915" s="8" t="n"/>
      <c r="G915" s="8" t="n"/>
    </row>
    <row r="916">
      <c r="A916" s="12" t="n"/>
      <c r="B916" s="8" t="n"/>
      <c r="C916" s="11" t="str">
        <f>IF(B916="","",IFERROR(INDEX(Produtos!$J$5:$J$304,MATCH(B916,Produtos!$A$5:$A$304,0)),"SKU não cadastrado"))</f>
        <v/>
      </c>
      <c r="D916" s="8" t="n"/>
      <c r="E916" s="8" t="n"/>
      <c r="F916" s="8" t="n"/>
      <c r="G916" s="8" t="n"/>
    </row>
    <row r="917">
      <c r="A917" s="12" t="n"/>
      <c r="B917" s="8" t="n"/>
      <c r="C917" s="11" t="str">
        <f>IF(B917="","",IFERROR(INDEX(Produtos!$J$5:$J$304,MATCH(B917,Produtos!$A$5:$A$304,0)),"SKU não cadastrado"))</f>
        <v/>
      </c>
      <c r="D917" s="8" t="n"/>
      <c r="E917" s="8" t="n"/>
      <c r="F917" s="8" t="n"/>
      <c r="G917" s="8" t="n"/>
    </row>
    <row r="918">
      <c r="A918" s="12" t="n"/>
      <c r="B918" s="8" t="n"/>
      <c r="C918" s="11" t="str">
        <f>IF(B918="","",IFERROR(INDEX(Produtos!$J$5:$J$304,MATCH(B918,Produtos!$A$5:$A$304,0)),"SKU não cadastrado"))</f>
        <v/>
      </c>
      <c r="D918" s="8" t="n"/>
      <c r="E918" s="8" t="n"/>
      <c r="F918" s="8" t="n"/>
      <c r="G918" s="8" t="n"/>
    </row>
    <row r="919">
      <c r="A919" s="12" t="n"/>
      <c r="B919" s="8" t="n"/>
      <c r="C919" s="11" t="str">
        <f>IF(B919="","",IFERROR(INDEX(Produtos!$J$5:$J$304,MATCH(B919,Produtos!$A$5:$A$304,0)),"SKU não cadastrado"))</f>
        <v/>
      </c>
      <c r="D919" s="8" t="n"/>
      <c r="E919" s="8" t="n"/>
      <c r="F919" s="8" t="n"/>
      <c r="G919" s="8" t="n"/>
    </row>
    <row r="920">
      <c r="A920" s="12" t="n"/>
      <c r="B920" s="8" t="n"/>
      <c r="C920" s="11" t="str">
        <f>IF(B920="","",IFERROR(INDEX(Produtos!$J$5:$J$304,MATCH(B920,Produtos!$A$5:$A$304,0)),"SKU não cadastrado"))</f>
        <v/>
      </c>
      <c r="D920" s="8" t="n"/>
      <c r="E920" s="8" t="n"/>
      <c r="F920" s="8" t="n"/>
      <c r="G920" s="8" t="n"/>
    </row>
    <row r="921">
      <c r="A921" s="12" t="n"/>
      <c r="B921" s="8" t="n"/>
      <c r="C921" s="11" t="str">
        <f>IF(B921="","",IFERROR(INDEX(Produtos!$J$5:$J$304,MATCH(B921,Produtos!$A$5:$A$304,0)),"SKU não cadastrado"))</f>
        <v/>
      </c>
      <c r="D921" s="8" t="n"/>
      <c r="E921" s="8" t="n"/>
      <c r="F921" s="8" t="n"/>
      <c r="G921" s="8" t="n"/>
    </row>
    <row r="922">
      <c r="A922" s="12" t="n"/>
      <c r="B922" s="8" t="n"/>
      <c r="C922" s="11" t="str">
        <f>IF(B922="","",IFERROR(INDEX(Produtos!$J$5:$J$304,MATCH(B922,Produtos!$A$5:$A$304,0)),"SKU não cadastrado"))</f>
        <v/>
      </c>
      <c r="D922" s="8" t="n"/>
      <c r="E922" s="8" t="n"/>
      <c r="F922" s="8" t="n"/>
      <c r="G922" s="8" t="n"/>
    </row>
    <row r="923">
      <c r="A923" s="12" t="n"/>
      <c r="B923" s="8" t="n"/>
      <c r="C923" s="11" t="str">
        <f>IF(B923="","",IFERROR(INDEX(Produtos!$J$5:$J$304,MATCH(B923,Produtos!$A$5:$A$304,0)),"SKU não cadastrado"))</f>
        <v/>
      </c>
      <c r="D923" s="8" t="n"/>
      <c r="E923" s="8" t="n"/>
      <c r="F923" s="8" t="n"/>
      <c r="G923" s="8" t="n"/>
    </row>
    <row r="924">
      <c r="A924" s="12" t="n"/>
      <c r="B924" s="8" t="n"/>
      <c r="C924" s="11" t="str">
        <f>IF(B924="","",IFERROR(INDEX(Produtos!$J$5:$J$304,MATCH(B924,Produtos!$A$5:$A$304,0)),"SKU não cadastrado"))</f>
        <v/>
      </c>
      <c r="D924" s="8" t="n"/>
      <c r="E924" s="8" t="n"/>
      <c r="F924" s="8" t="n"/>
      <c r="G924" s="8" t="n"/>
    </row>
    <row r="925">
      <c r="A925" s="12" t="n"/>
      <c r="B925" s="8" t="n"/>
      <c r="C925" s="11" t="str">
        <f>IF(B925="","",IFERROR(INDEX(Produtos!$J$5:$J$304,MATCH(B925,Produtos!$A$5:$A$304,0)),"SKU não cadastrado"))</f>
        <v/>
      </c>
      <c r="D925" s="8" t="n"/>
      <c r="E925" s="8" t="n"/>
      <c r="F925" s="8" t="n"/>
      <c r="G925" s="8" t="n"/>
    </row>
    <row r="926">
      <c r="A926" s="12" t="n"/>
      <c r="B926" s="8" t="n"/>
      <c r="C926" s="11" t="str">
        <f>IF(B926="","",IFERROR(INDEX(Produtos!$J$5:$J$304,MATCH(B926,Produtos!$A$5:$A$304,0)),"SKU não cadastrado"))</f>
        <v/>
      </c>
      <c r="D926" s="8" t="n"/>
      <c r="E926" s="8" t="n"/>
      <c r="F926" s="8" t="n"/>
      <c r="G926" s="8" t="n"/>
    </row>
    <row r="927">
      <c r="A927" s="12" t="n"/>
      <c r="B927" s="8" t="n"/>
      <c r="C927" s="11" t="str">
        <f>IF(B927="","",IFERROR(INDEX(Produtos!$J$5:$J$304,MATCH(B927,Produtos!$A$5:$A$304,0)),"SKU não cadastrado"))</f>
        <v/>
      </c>
      <c r="D927" s="8" t="n"/>
      <c r="E927" s="8" t="n"/>
      <c r="F927" s="8" t="n"/>
      <c r="G927" s="8" t="n"/>
    </row>
    <row r="928">
      <c r="A928" s="12" t="n"/>
      <c r="B928" s="8" t="n"/>
      <c r="C928" s="11" t="str">
        <f>IF(B928="","",IFERROR(INDEX(Produtos!$J$5:$J$304,MATCH(B928,Produtos!$A$5:$A$304,0)),"SKU não cadastrado"))</f>
        <v/>
      </c>
      <c r="D928" s="8" t="n"/>
      <c r="E928" s="8" t="n"/>
      <c r="F928" s="8" t="n"/>
      <c r="G928" s="8" t="n"/>
    </row>
    <row r="929">
      <c r="A929" s="12" t="n"/>
      <c r="B929" s="8" t="n"/>
      <c r="C929" s="11" t="str">
        <f>IF(B929="","",IFERROR(INDEX(Produtos!$J$5:$J$304,MATCH(B929,Produtos!$A$5:$A$304,0)),"SKU não cadastrado"))</f>
        <v/>
      </c>
      <c r="D929" s="8" t="n"/>
      <c r="E929" s="8" t="n"/>
      <c r="F929" s="8" t="n"/>
      <c r="G929" s="8" t="n"/>
    </row>
    <row r="930">
      <c r="A930" s="12" t="n"/>
      <c r="B930" s="8" t="n"/>
      <c r="C930" s="11" t="str">
        <f>IF(B930="","",IFERROR(INDEX(Produtos!$J$5:$J$304,MATCH(B930,Produtos!$A$5:$A$304,0)),"SKU não cadastrado"))</f>
        <v/>
      </c>
      <c r="D930" s="8" t="n"/>
      <c r="E930" s="8" t="n"/>
      <c r="F930" s="8" t="n"/>
      <c r="G930" s="8" t="n"/>
    </row>
    <row r="931">
      <c r="A931" s="12" t="n"/>
      <c r="B931" s="8" t="n"/>
      <c r="C931" s="11" t="str">
        <f>IF(B931="","",IFERROR(INDEX(Produtos!$J$5:$J$304,MATCH(B931,Produtos!$A$5:$A$304,0)),"SKU não cadastrado"))</f>
        <v/>
      </c>
      <c r="D931" s="8" t="n"/>
      <c r="E931" s="8" t="n"/>
      <c r="F931" s="8" t="n"/>
      <c r="G931" s="8" t="n"/>
    </row>
    <row r="932">
      <c r="A932" s="12" t="n"/>
      <c r="B932" s="8" t="n"/>
      <c r="C932" s="11" t="str">
        <f>IF(B932="","",IFERROR(INDEX(Produtos!$J$5:$J$304,MATCH(B932,Produtos!$A$5:$A$304,0)),"SKU não cadastrado"))</f>
        <v/>
      </c>
      <c r="D932" s="8" t="n"/>
      <c r="E932" s="8" t="n"/>
      <c r="F932" s="8" t="n"/>
      <c r="G932" s="8" t="n"/>
    </row>
    <row r="933">
      <c r="A933" s="12" t="n"/>
      <c r="B933" s="8" t="n"/>
      <c r="C933" s="11" t="str">
        <f>IF(B933="","",IFERROR(INDEX(Produtos!$J$5:$J$304,MATCH(B933,Produtos!$A$5:$A$304,0)),"SKU não cadastrado"))</f>
        <v/>
      </c>
      <c r="D933" s="8" t="n"/>
      <c r="E933" s="8" t="n"/>
      <c r="F933" s="8" t="n"/>
      <c r="G933" s="8" t="n"/>
    </row>
    <row r="934">
      <c r="A934" s="12" t="n"/>
      <c r="B934" s="8" t="n"/>
      <c r="C934" s="11" t="str">
        <f>IF(B934="","",IFERROR(INDEX(Produtos!$J$5:$J$304,MATCH(B934,Produtos!$A$5:$A$304,0)),"SKU não cadastrado"))</f>
        <v/>
      </c>
      <c r="D934" s="8" t="n"/>
      <c r="E934" s="8" t="n"/>
      <c r="F934" s="8" t="n"/>
      <c r="G934" s="8" t="n"/>
    </row>
    <row r="935">
      <c r="A935" s="12" t="n"/>
      <c r="B935" s="8" t="n"/>
      <c r="C935" s="11" t="str">
        <f>IF(B935="","",IFERROR(INDEX(Produtos!$J$5:$J$304,MATCH(B935,Produtos!$A$5:$A$304,0)),"SKU não cadastrado"))</f>
        <v/>
      </c>
      <c r="D935" s="8" t="n"/>
      <c r="E935" s="8" t="n"/>
      <c r="F935" s="8" t="n"/>
      <c r="G935" s="8" t="n"/>
    </row>
    <row r="936">
      <c r="A936" s="12" t="n"/>
      <c r="B936" s="8" t="n"/>
      <c r="C936" s="11" t="str">
        <f>IF(B936="","",IFERROR(INDEX(Produtos!$J$5:$J$304,MATCH(B936,Produtos!$A$5:$A$304,0)),"SKU não cadastrado"))</f>
        <v/>
      </c>
      <c r="D936" s="8" t="n"/>
      <c r="E936" s="8" t="n"/>
      <c r="F936" s="8" t="n"/>
      <c r="G936" s="8" t="n"/>
    </row>
    <row r="937">
      <c r="A937" s="12" t="n"/>
      <c r="B937" s="8" t="n"/>
      <c r="C937" s="11" t="str">
        <f>IF(B937="","",IFERROR(INDEX(Produtos!$J$5:$J$304,MATCH(B937,Produtos!$A$5:$A$304,0)),"SKU não cadastrado"))</f>
        <v/>
      </c>
      <c r="D937" s="8" t="n"/>
      <c r="E937" s="8" t="n"/>
      <c r="F937" s="8" t="n"/>
      <c r="G937" s="8" t="n"/>
    </row>
    <row r="938">
      <c r="A938" s="12" t="n"/>
      <c r="B938" s="8" t="n"/>
      <c r="C938" s="11" t="str">
        <f>IF(B938="","",IFERROR(INDEX(Produtos!$J$5:$J$304,MATCH(B938,Produtos!$A$5:$A$304,0)),"SKU não cadastrado"))</f>
        <v/>
      </c>
      <c r="D938" s="8" t="n"/>
      <c r="E938" s="8" t="n"/>
      <c r="F938" s="8" t="n"/>
      <c r="G938" s="8" t="n"/>
    </row>
    <row r="939">
      <c r="A939" s="12" t="n"/>
      <c r="B939" s="8" t="n"/>
      <c r="C939" s="11" t="str">
        <f>IF(B939="","",IFERROR(INDEX(Produtos!$J$5:$J$304,MATCH(B939,Produtos!$A$5:$A$304,0)),"SKU não cadastrado"))</f>
        <v/>
      </c>
      <c r="D939" s="8" t="n"/>
      <c r="E939" s="8" t="n"/>
      <c r="F939" s="8" t="n"/>
      <c r="G939" s="8" t="n"/>
    </row>
    <row r="940">
      <c r="A940" s="12" t="n"/>
      <c r="B940" s="8" t="n"/>
      <c r="C940" s="11" t="str">
        <f>IF(B940="","",IFERROR(INDEX(Produtos!$J$5:$J$304,MATCH(B940,Produtos!$A$5:$A$304,0)),"SKU não cadastrado"))</f>
        <v/>
      </c>
      <c r="D940" s="8" t="n"/>
      <c r="E940" s="8" t="n"/>
      <c r="F940" s="8" t="n"/>
      <c r="G940" s="8" t="n"/>
    </row>
    <row r="941">
      <c r="A941" s="12" t="n"/>
      <c r="B941" s="8" t="n"/>
      <c r="C941" s="11" t="str">
        <f>IF(B941="","",IFERROR(INDEX(Produtos!$J$5:$J$304,MATCH(B941,Produtos!$A$5:$A$304,0)),"SKU não cadastrado"))</f>
        <v/>
      </c>
      <c r="D941" s="8" t="n"/>
      <c r="E941" s="8" t="n"/>
      <c r="F941" s="8" t="n"/>
      <c r="G941" s="8" t="n"/>
    </row>
    <row r="942">
      <c r="A942" s="12" t="n"/>
      <c r="B942" s="8" t="n"/>
      <c r="C942" s="11" t="str">
        <f>IF(B942="","",IFERROR(INDEX(Produtos!$J$5:$J$304,MATCH(B942,Produtos!$A$5:$A$304,0)),"SKU não cadastrado"))</f>
        <v/>
      </c>
      <c r="D942" s="8" t="n"/>
      <c r="E942" s="8" t="n"/>
      <c r="F942" s="8" t="n"/>
      <c r="G942" s="8" t="n"/>
    </row>
    <row r="943">
      <c r="A943" s="12" t="n"/>
      <c r="B943" s="8" t="n"/>
      <c r="C943" s="11" t="str">
        <f>IF(B943="","",IFERROR(INDEX(Produtos!$J$5:$J$304,MATCH(B943,Produtos!$A$5:$A$304,0)),"SKU não cadastrado"))</f>
        <v/>
      </c>
      <c r="D943" s="8" t="n"/>
      <c r="E943" s="8" t="n"/>
      <c r="F943" s="8" t="n"/>
      <c r="G943" s="8" t="n"/>
    </row>
    <row r="944">
      <c r="A944" s="12" t="n"/>
      <c r="B944" s="8" t="n"/>
      <c r="C944" s="11" t="str">
        <f>IF(B944="","",IFERROR(INDEX(Produtos!$J$5:$J$304,MATCH(B944,Produtos!$A$5:$A$304,0)),"SKU não cadastrado"))</f>
        <v/>
      </c>
      <c r="D944" s="8" t="n"/>
      <c r="E944" s="8" t="n"/>
      <c r="F944" s="8" t="n"/>
      <c r="G944" s="8" t="n"/>
    </row>
    <row r="945">
      <c r="A945" s="12" t="n"/>
      <c r="B945" s="8" t="n"/>
      <c r="C945" s="11" t="str">
        <f>IF(B945="","",IFERROR(INDEX(Produtos!$J$5:$J$304,MATCH(B945,Produtos!$A$5:$A$304,0)),"SKU não cadastrado"))</f>
        <v/>
      </c>
      <c r="D945" s="8" t="n"/>
      <c r="E945" s="8" t="n"/>
      <c r="F945" s="8" t="n"/>
      <c r="G945" s="8" t="n"/>
    </row>
    <row r="946">
      <c r="A946" s="12" t="n"/>
      <c r="B946" s="8" t="n"/>
      <c r="C946" s="11" t="str">
        <f>IF(B946="","",IFERROR(INDEX(Produtos!$J$5:$J$304,MATCH(B946,Produtos!$A$5:$A$304,0)),"SKU não cadastrado"))</f>
        <v/>
      </c>
      <c r="D946" s="8" t="n"/>
      <c r="E946" s="8" t="n"/>
      <c r="F946" s="8" t="n"/>
      <c r="G946" s="8" t="n"/>
    </row>
    <row r="947">
      <c r="A947" s="12" t="n"/>
      <c r="B947" s="8" t="n"/>
      <c r="C947" s="11" t="str">
        <f>IF(B947="","",IFERROR(INDEX(Produtos!$J$5:$J$304,MATCH(B947,Produtos!$A$5:$A$304,0)),"SKU não cadastrado"))</f>
        <v/>
      </c>
      <c r="D947" s="8" t="n"/>
      <c r="E947" s="8" t="n"/>
      <c r="F947" s="8" t="n"/>
      <c r="G947" s="8" t="n"/>
    </row>
    <row r="948">
      <c r="A948" s="12" t="n"/>
      <c r="B948" s="8" t="n"/>
      <c r="C948" s="11" t="str">
        <f>IF(B948="","",IFERROR(INDEX(Produtos!$J$5:$J$304,MATCH(B948,Produtos!$A$5:$A$304,0)),"SKU não cadastrado"))</f>
        <v/>
      </c>
      <c r="D948" s="8" t="n"/>
      <c r="E948" s="8" t="n"/>
      <c r="F948" s="8" t="n"/>
      <c r="G948" s="8" t="n"/>
    </row>
    <row r="949">
      <c r="A949" s="12" t="n"/>
      <c r="B949" s="8" t="n"/>
      <c r="C949" s="11" t="str">
        <f>IF(B949="","",IFERROR(INDEX(Produtos!$J$5:$J$304,MATCH(B949,Produtos!$A$5:$A$304,0)),"SKU não cadastrado"))</f>
        <v/>
      </c>
      <c r="D949" s="8" t="n"/>
      <c r="E949" s="8" t="n"/>
      <c r="F949" s="8" t="n"/>
      <c r="G949" s="8" t="n"/>
    </row>
    <row r="950">
      <c r="A950" s="12" t="n"/>
      <c r="B950" s="8" t="n"/>
      <c r="C950" s="11" t="str">
        <f>IF(B950="","",IFERROR(INDEX(Produtos!$J$5:$J$304,MATCH(B950,Produtos!$A$5:$A$304,0)),"SKU não cadastrado"))</f>
        <v/>
      </c>
      <c r="D950" s="8" t="n"/>
      <c r="E950" s="8" t="n"/>
      <c r="F950" s="8" t="n"/>
      <c r="G950" s="8" t="n"/>
    </row>
    <row r="951">
      <c r="A951" s="12" t="n"/>
      <c r="B951" s="8" t="n"/>
      <c r="C951" s="11" t="str">
        <f>IF(B951="","",IFERROR(INDEX(Produtos!$J$5:$J$304,MATCH(B951,Produtos!$A$5:$A$304,0)),"SKU não cadastrado"))</f>
        <v/>
      </c>
      <c r="D951" s="8" t="n"/>
      <c r="E951" s="8" t="n"/>
      <c r="F951" s="8" t="n"/>
      <c r="G951" s="8" t="n"/>
    </row>
    <row r="952">
      <c r="A952" s="12" t="n"/>
      <c r="B952" s="8" t="n"/>
      <c r="C952" s="11" t="str">
        <f>IF(B952="","",IFERROR(INDEX(Produtos!$J$5:$J$304,MATCH(B952,Produtos!$A$5:$A$304,0)),"SKU não cadastrado"))</f>
        <v/>
      </c>
      <c r="D952" s="8" t="n"/>
      <c r="E952" s="8" t="n"/>
      <c r="F952" s="8" t="n"/>
      <c r="G952" s="8" t="n"/>
    </row>
    <row r="953">
      <c r="A953" s="12" t="n"/>
      <c r="B953" s="8" t="n"/>
      <c r="C953" s="11" t="str">
        <f>IF(B953="","",IFERROR(INDEX(Produtos!$J$5:$J$304,MATCH(B953,Produtos!$A$5:$A$304,0)),"SKU não cadastrado"))</f>
        <v/>
      </c>
      <c r="D953" s="8" t="n"/>
      <c r="E953" s="8" t="n"/>
      <c r="F953" s="8" t="n"/>
      <c r="G953" s="8" t="n"/>
    </row>
    <row r="954">
      <c r="A954" s="12" t="n"/>
      <c r="B954" s="8" t="n"/>
      <c r="C954" s="11" t="str">
        <f>IF(B954="","",IFERROR(INDEX(Produtos!$J$5:$J$304,MATCH(B954,Produtos!$A$5:$A$304,0)),"SKU não cadastrado"))</f>
        <v/>
      </c>
      <c r="D954" s="8" t="n"/>
      <c r="E954" s="8" t="n"/>
      <c r="F954" s="8" t="n"/>
      <c r="G954" s="8" t="n"/>
    </row>
    <row r="955">
      <c r="A955" s="12" t="n"/>
      <c r="B955" s="8" t="n"/>
      <c r="C955" s="11" t="str">
        <f>IF(B955="","",IFERROR(INDEX(Produtos!$J$5:$J$304,MATCH(B955,Produtos!$A$5:$A$304,0)),"SKU não cadastrado"))</f>
        <v/>
      </c>
      <c r="D955" s="8" t="n"/>
      <c r="E955" s="8" t="n"/>
      <c r="F955" s="8" t="n"/>
      <c r="G955" s="8" t="n"/>
    </row>
    <row r="956">
      <c r="A956" s="12" t="n"/>
      <c r="B956" s="8" t="n"/>
      <c r="C956" s="11" t="str">
        <f>IF(B956="","",IFERROR(INDEX(Produtos!$J$5:$J$304,MATCH(B956,Produtos!$A$5:$A$304,0)),"SKU não cadastrado"))</f>
        <v/>
      </c>
      <c r="D956" s="8" t="n"/>
      <c r="E956" s="8" t="n"/>
      <c r="F956" s="8" t="n"/>
      <c r="G956" s="8" t="n"/>
    </row>
    <row r="957">
      <c r="A957" s="12" t="n"/>
      <c r="B957" s="8" t="n"/>
      <c r="C957" s="11" t="str">
        <f>IF(B957="","",IFERROR(INDEX(Produtos!$J$5:$J$304,MATCH(B957,Produtos!$A$5:$A$304,0)),"SKU não cadastrado"))</f>
        <v/>
      </c>
      <c r="D957" s="8" t="n"/>
      <c r="E957" s="8" t="n"/>
      <c r="F957" s="8" t="n"/>
      <c r="G957" s="8" t="n"/>
    </row>
    <row r="958">
      <c r="A958" s="12" t="n"/>
      <c r="B958" s="8" t="n"/>
      <c r="C958" s="11" t="str">
        <f>IF(B958="","",IFERROR(INDEX(Produtos!$J$5:$J$304,MATCH(B958,Produtos!$A$5:$A$304,0)),"SKU não cadastrado"))</f>
        <v/>
      </c>
      <c r="D958" s="8" t="n"/>
      <c r="E958" s="8" t="n"/>
      <c r="F958" s="8" t="n"/>
      <c r="G958" s="8" t="n"/>
    </row>
    <row r="959">
      <c r="A959" s="12" t="n"/>
      <c r="B959" s="8" t="n"/>
      <c r="C959" s="11" t="str">
        <f>IF(B959="","",IFERROR(INDEX(Produtos!$J$5:$J$304,MATCH(B959,Produtos!$A$5:$A$304,0)),"SKU não cadastrado"))</f>
        <v/>
      </c>
      <c r="D959" s="8" t="n"/>
      <c r="E959" s="8" t="n"/>
      <c r="F959" s="8" t="n"/>
      <c r="G959" s="8" t="n"/>
    </row>
    <row r="960">
      <c r="A960" s="12" t="n"/>
      <c r="B960" s="8" t="n"/>
      <c r="C960" s="11" t="str">
        <f>IF(B960="","",IFERROR(INDEX(Produtos!$J$5:$J$304,MATCH(B960,Produtos!$A$5:$A$304,0)),"SKU não cadastrado"))</f>
        <v/>
      </c>
      <c r="D960" s="8" t="n"/>
      <c r="E960" s="8" t="n"/>
      <c r="F960" s="8" t="n"/>
      <c r="G960" s="8" t="n"/>
    </row>
    <row r="961">
      <c r="A961" s="12" t="n"/>
      <c r="B961" s="8" t="n"/>
      <c r="C961" s="11" t="str">
        <f>IF(B961="","",IFERROR(INDEX(Produtos!$J$5:$J$304,MATCH(B961,Produtos!$A$5:$A$304,0)),"SKU não cadastrado"))</f>
        <v/>
      </c>
      <c r="D961" s="8" t="n"/>
      <c r="E961" s="8" t="n"/>
      <c r="F961" s="8" t="n"/>
      <c r="G961" s="8" t="n"/>
    </row>
    <row r="962">
      <c r="A962" s="12" t="n"/>
      <c r="B962" s="8" t="n"/>
      <c r="C962" s="11" t="str">
        <f>IF(B962="","",IFERROR(INDEX(Produtos!$J$5:$J$304,MATCH(B962,Produtos!$A$5:$A$304,0)),"SKU não cadastrado"))</f>
        <v/>
      </c>
      <c r="D962" s="8" t="n"/>
      <c r="E962" s="8" t="n"/>
      <c r="F962" s="8" t="n"/>
      <c r="G962" s="8" t="n"/>
    </row>
    <row r="963">
      <c r="A963" s="12" t="n"/>
      <c r="B963" s="8" t="n"/>
      <c r="C963" s="11" t="str">
        <f>IF(B963="","",IFERROR(INDEX(Produtos!$J$5:$J$304,MATCH(B963,Produtos!$A$5:$A$304,0)),"SKU não cadastrado"))</f>
        <v/>
      </c>
      <c r="D963" s="8" t="n"/>
      <c r="E963" s="8" t="n"/>
      <c r="F963" s="8" t="n"/>
      <c r="G963" s="8" t="n"/>
    </row>
    <row r="964">
      <c r="A964" s="12" t="n"/>
      <c r="B964" s="8" t="n"/>
      <c r="C964" s="11" t="str">
        <f>IF(B964="","",IFERROR(INDEX(Produtos!$J$5:$J$304,MATCH(B964,Produtos!$A$5:$A$304,0)),"SKU não cadastrado"))</f>
        <v/>
      </c>
      <c r="D964" s="8" t="n"/>
      <c r="E964" s="8" t="n"/>
      <c r="F964" s="8" t="n"/>
      <c r="G964" s="8" t="n"/>
    </row>
    <row r="965">
      <c r="A965" s="12" t="n"/>
      <c r="B965" s="8" t="n"/>
      <c r="C965" s="11" t="str">
        <f>IF(B965="","",IFERROR(INDEX(Produtos!$J$5:$J$304,MATCH(B965,Produtos!$A$5:$A$304,0)),"SKU não cadastrado"))</f>
        <v/>
      </c>
      <c r="D965" s="8" t="n"/>
      <c r="E965" s="8" t="n"/>
      <c r="F965" s="8" t="n"/>
      <c r="G965" s="8" t="n"/>
    </row>
    <row r="966">
      <c r="A966" s="12" t="n"/>
      <c r="B966" s="8" t="n"/>
      <c r="C966" s="11" t="str">
        <f>IF(B966="","",IFERROR(INDEX(Produtos!$J$5:$J$304,MATCH(B966,Produtos!$A$5:$A$304,0)),"SKU não cadastrado"))</f>
        <v/>
      </c>
      <c r="D966" s="8" t="n"/>
      <c r="E966" s="8" t="n"/>
      <c r="F966" s="8" t="n"/>
      <c r="G966" s="8" t="n"/>
    </row>
    <row r="967">
      <c r="A967" s="12" t="n"/>
      <c r="B967" s="8" t="n"/>
      <c r="C967" s="11" t="str">
        <f>IF(B967="","",IFERROR(INDEX(Produtos!$J$5:$J$304,MATCH(B967,Produtos!$A$5:$A$304,0)),"SKU não cadastrado"))</f>
        <v/>
      </c>
      <c r="D967" s="8" t="n"/>
      <c r="E967" s="8" t="n"/>
      <c r="F967" s="8" t="n"/>
      <c r="G967" s="8" t="n"/>
    </row>
    <row r="968">
      <c r="A968" s="12" t="n"/>
      <c r="B968" s="8" t="n"/>
      <c r="C968" s="11" t="str">
        <f>IF(B968="","",IFERROR(INDEX(Produtos!$J$5:$J$304,MATCH(B968,Produtos!$A$5:$A$304,0)),"SKU não cadastrado"))</f>
        <v/>
      </c>
      <c r="D968" s="8" t="n"/>
      <c r="E968" s="8" t="n"/>
      <c r="F968" s="8" t="n"/>
      <c r="G968" s="8" t="n"/>
    </row>
    <row r="969">
      <c r="A969" s="12" t="n"/>
      <c r="B969" s="8" t="n"/>
      <c r="C969" s="11" t="str">
        <f>IF(B969="","",IFERROR(INDEX(Produtos!$J$5:$J$304,MATCH(B969,Produtos!$A$5:$A$304,0)),"SKU não cadastrado"))</f>
        <v/>
      </c>
      <c r="D969" s="8" t="n"/>
      <c r="E969" s="8" t="n"/>
      <c r="F969" s="8" t="n"/>
      <c r="G969" s="8" t="n"/>
    </row>
    <row r="970">
      <c r="A970" s="12" t="n"/>
      <c r="B970" s="8" t="n"/>
      <c r="C970" s="11" t="str">
        <f>IF(B970="","",IFERROR(INDEX(Produtos!$J$5:$J$304,MATCH(B970,Produtos!$A$5:$A$304,0)),"SKU não cadastrado"))</f>
        <v/>
      </c>
      <c r="D970" s="8" t="n"/>
      <c r="E970" s="8" t="n"/>
      <c r="F970" s="8" t="n"/>
      <c r="G970" s="8" t="n"/>
    </row>
    <row r="971">
      <c r="A971" s="12" t="n"/>
      <c r="B971" s="8" t="n"/>
      <c r="C971" s="11" t="str">
        <f>IF(B971="","",IFERROR(INDEX(Produtos!$J$5:$J$304,MATCH(B971,Produtos!$A$5:$A$304,0)),"SKU não cadastrado"))</f>
        <v/>
      </c>
      <c r="D971" s="8" t="n"/>
      <c r="E971" s="8" t="n"/>
      <c r="F971" s="8" t="n"/>
      <c r="G971" s="8" t="n"/>
    </row>
    <row r="972">
      <c r="A972" s="12" t="n"/>
      <c r="B972" s="8" t="n"/>
      <c r="C972" s="11" t="str">
        <f>IF(B972="","",IFERROR(INDEX(Produtos!$J$5:$J$304,MATCH(B972,Produtos!$A$5:$A$304,0)),"SKU não cadastrado"))</f>
        <v/>
      </c>
      <c r="D972" s="8" t="n"/>
      <c r="E972" s="8" t="n"/>
      <c r="F972" s="8" t="n"/>
      <c r="G972" s="8" t="n"/>
    </row>
    <row r="973">
      <c r="A973" s="12" t="n"/>
      <c r="B973" s="8" t="n"/>
      <c r="C973" s="11" t="str">
        <f>IF(B973="","",IFERROR(INDEX(Produtos!$J$5:$J$304,MATCH(B973,Produtos!$A$5:$A$304,0)),"SKU não cadastrado"))</f>
        <v/>
      </c>
      <c r="D973" s="8" t="n"/>
      <c r="E973" s="8" t="n"/>
      <c r="F973" s="8" t="n"/>
      <c r="G973" s="8" t="n"/>
    </row>
    <row r="974">
      <c r="A974" s="12" t="n"/>
      <c r="B974" s="8" t="n"/>
      <c r="C974" s="11" t="str">
        <f>IF(B974="","",IFERROR(INDEX(Produtos!$J$5:$J$304,MATCH(B974,Produtos!$A$5:$A$304,0)),"SKU não cadastrado"))</f>
        <v/>
      </c>
      <c r="D974" s="8" t="n"/>
      <c r="E974" s="8" t="n"/>
      <c r="F974" s="8" t="n"/>
      <c r="G974" s="8" t="n"/>
    </row>
    <row r="975">
      <c r="A975" s="12" t="n"/>
      <c r="B975" s="8" t="n"/>
      <c r="C975" s="11" t="str">
        <f>IF(B975="","",IFERROR(INDEX(Produtos!$J$5:$J$304,MATCH(B975,Produtos!$A$5:$A$304,0)),"SKU não cadastrado"))</f>
        <v/>
      </c>
      <c r="D975" s="8" t="n"/>
      <c r="E975" s="8" t="n"/>
      <c r="F975" s="8" t="n"/>
      <c r="G975" s="8" t="n"/>
    </row>
    <row r="976">
      <c r="A976" s="12" t="n"/>
      <c r="B976" s="8" t="n"/>
      <c r="C976" s="11" t="str">
        <f>IF(B976="","",IFERROR(INDEX(Produtos!$J$5:$J$304,MATCH(B976,Produtos!$A$5:$A$304,0)),"SKU não cadastrado"))</f>
        <v/>
      </c>
      <c r="D976" s="8" t="n"/>
      <c r="E976" s="8" t="n"/>
      <c r="F976" s="8" t="n"/>
      <c r="G976" s="8" t="n"/>
    </row>
    <row r="977">
      <c r="A977" s="12" t="n"/>
      <c r="B977" s="8" t="n"/>
      <c r="C977" s="11" t="str">
        <f>IF(B977="","",IFERROR(INDEX(Produtos!$J$5:$J$304,MATCH(B977,Produtos!$A$5:$A$304,0)),"SKU não cadastrado"))</f>
        <v/>
      </c>
      <c r="D977" s="8" t="n"/>
      <c r="E977" s="8" t="n"/>
      <c r="F977" s="8" t="n"/>
      <c r="G977" s="8" t="n"/>
    </row>
    <row r="978">
      <c r="A978" s="12" t="n"/>
      <c r="B978" s="8" t="n"/>
      <c r="C978" s="11" t="str">
        <f>IF(B978="","",IFERROR(INDEX(Produtos!$J$5:$J$304,MATCH(B978,Produtos!$A$5:$A$304,0)),"SKU não cadastrado"))</f>
        <v/>
      </c>
      <c r="D978" s="8" t="n"/>
      <c r="E978" s="8" t="n"/>
      <c r="F978" s="8" t="n"/>
      <c r="G978" s="8" t="n"/>
    </row>
    <row r="979">
      <c r="A979" s="12" t="n"/>
      <c r="B979" s="8" t="n"/>
      <c r="C979" s="11" t="str">
        <f>IF(B979="","",IFERROR(INDEX(Produtos!$J$5:$J$304,MATCH(B979,Produtos!$A$5:$A$304,0)),"SKU não cadastrado"))</f>
        <v/>
      </c>
      <c r="D979" s="8" t="n"/>
      <c r="E979" s="8" t="n"/>
      <c r="F979" s="8" t="n"/>
      <c r="G979" s="8" t="n"/>
    </row>
    <row r="980">
      <c r="A980" s="12" t="n"/>
      <c r="B980" s="8" t="n"/>
      <c r="C980" s="11" t="str">
        <f>IF(B980="","",IFERROR(INDEX(Produtos!$J$5:$J$304,MATCH(B980,Produtos!$A$5:$A$304,0)),"SKU não cadastrado"))</f>
        <v/>
      </c>
      <c r="D980" s="8" t="n"/>
      <c r="E980" s="8" t="n"/>
      <c r="F980" s="8" t="n"/>
      <c r="G980" s="8" t="n"/>
    </row>
    <row r="981">
      <c r="A981" s="12" t="n"/>
      <c r="B981" s="8" t="n"/>
      <c r="C981" s="11" t="str">
        <f>IF(B981="","",IFERROR(INDEX(Produtos!$J$5:$J$304,MATCH(B981,Produtos!$A$5:$A$304,0)),"SKU não cadastrado"))</f>
        <v/>
      </c>
      <c r="D981" s="8" t="n"/>
      <c r="E981" s="8" t="n"/>
      <c r="F981" s="8" t="n"/>
      <c r="G981" s="8" t="n"/>
    </row>
    <row r="982">
      <c r="A982" s="12" t="n"/>
      <c r="B982" s="8" t="n"/>
      <c r="C982" s="11" t="str">
        <f>IF(B982="","",IFERROR(INDEX(Produtos!$J$5:$J$304,MATCH(B982,Produtos!$A$5:$A$304,0)),"SKU não cadastrado"))</f>
        <v/>
      </c>
      <c r="D982" s="8" t="n"/>
      <c r="E982" s="8" t="n"/>
      <c r="F982" s="8" t="n"/>
      <c r="G982" s="8" t="n"/>
    </row>
    <row r="983">
      <c r="A983" s="12" t="n"/>
      <c r="B983" s="8" t="n"/>
      <c r="C983" s="11" t="str">
        <f>IF(B983="","",IFERROR(INDEX(Produtos!$J$5:$J$304,MATCH(B983,Produtos!$A$5:$A$304,0)),"SKU não cadastrado"))</f>
        <v/>
      </c>
      <c r="D983" s="8" t="n"/>
      <c r="E983" s="8" t="n"/>
      <c r="F983" s="8" t="n"/>
      <c r="G983" s="8" t="n"/>
    </row>
    <row r="984">
      <c r="A984" s="12" t="n"/>
      <c r="B984" s="8" t="n"/>
      <c r="C984" s="11" t="str">
        <f>IF(B984="","",IFERROR(INDEX(Produtos!$J$5:$J$304,MATCH(B984,Produtos!$A$5:$A$304,0)),"SKU não cadastrado"))</f>
        <v/>
      </c>
      <c r="D984" s="8" t="n"/>
      <c r="E984" s="8" t="n"/>
      <c r="F984" s="8" t="n"/>
      <c r="G984" s="8" t="n"/>
    </row>
    <row r="985">
      <c r="A985" s="12" t="n"/>
      <c r="B985" s="8" t="n"/>
      <c r="C985" s="11" t="str">
        <f>IF(B985="","",IFERROR(INDEX(Produtos!$J$5:$J$304,MATCH(B985,Produtos!$A$5:$A$304,0)),"SKU não cadastrado"))</f>
        <v/>
      </c>
      <c r="D985" s="8" t="n"/>
      <c r="E985" s="8" t="n"/>
      <c r="F985" s="8" t="n"/>
      <c r="G985" s="8" t="n"/>
    </row>
    <row r="986">
      <c r="A986" s="12" t="n"/>
      <c r="B986" s="8" t="n"/>
      <c r="C986" s="11" t="str">
        <f>IF(B986="","",IFERROR(INDEX(Produtos!$J$5:$J$304,MATCH(B986,Produtos!$A$5:$A$304,0)),"SKU não cadastrado"))</f>
        <v/>
      </c>
      <c r="D986" s="8" t="n"/>
      <c r="E986" s="8" t="n"/>
      <c r="F986" s="8" t="n"/>
      <c r="G986" s="8" t="n"/>
    </row>
    <row r="987">
      <c r="A987" s="12" t="n"/>
      <c r="B987" s="8" t="n"/>
      <c r="C987" s="11" t="str">
        <f>IF(B987="","",IFERROR(INDEX(Produtos!$J$5:$J$304,MATCH(B987,Produtos!$A$5:$A$304,0)),"SKU não cadastrado"))</f>
        <v/>
      </c>
      <c r="D987" s="8" t="n"/>
      <c r="E987" s="8" t="n"/>
      <c r="F987" s="8" t="n"/>
      <c r="G987" s="8" t="n"/>
    </row>
    <row r="988">
      <c r="A988" s="12" t="n"/>
      <c r="B988" s="8" t="n"/>
      <c r="C988" s="11" t="str">
        <f>IF(B988="","",IFERROR(INDEX(Produtos!$J$5:$J$304,MATCH(B988,Produtos!$A$5:$A$304,0)),"SKU não cadastrado"))</f>
        <v/>
      </c>
      <c r="D988" s="8" t="n"/>
      <c r="E988" s="8" t="n"/>
      <c r="F988" s="8" t="n"/>
      <c r="G988" s="8" t="n"/>
    </row>
    <row r="989">
      <c r="A989" s="12" t="n"/>
      <c r="B989" s="8" t="n"/>
      <c r="C989" s="11" t="str">
        <f>IF(B989="","",IFERROR(INDEX(Produtos!$J$5:$J$304,MATCH(B989,Produtos!$A$5:$A$304,0)),"SKU não cadastrado"))</f>
        <v/>
      </c>
      <c r="D989" s="8" t="n"/>
      <c r="E989" s="8" t="n"/>
      <c r="F989" s="8" t="n"/>
      <c r="G989" s="8" t="n"/>
    </row>
    <row r="990">
      <c r="A990" s="12" t="n"/>
      <c r="B990" s="8" t="n"/>
      <c r="C990" s="11" t="str">
        <f>IF(B990="","",IFERROR(INDEX(Produtos!$J$5:$J$304,MATCH(B990,Produtos!$A$5:$A$304,0)),"SKU não cadastrado"))</f>
        <v/>
      </c>
      <c r="D990" s="8" t="n"/>
      <c r="E990" s="8" t="n"/>
      <c r="F990" s="8" t="n"/>
      <c r="G990" s="8" t="n"/>
    </row>
    <row r="991">
      <c r="A991" s="12" t="n"/>
      <c r="B991" s="8" t="n"/>
      <c r="C991" s="11" t="str">
        <f>IF(B991="","",IFERROR(INDEX(Produtos!$J$5:$J$304,MATCH(B991,Produtos!$A$5:$A$304,0)),"SKU não cadastrado"))</f>
        <v/>
      </c>
      <c r="D991" s="8" t="n"/>
      <c r="E991" s="8" t="n"/>
      <c r="F991" s="8" t="n"/>
      <c r="G991" s="8" t="n"/>
    </row>
    <row r="992">
      <c r="A992" s="12" t="n"/>
      <c r="B992" s="8" t="n"/>
      <c r="C992" s="11" t="str">
        <f>IF(B992="","",IFERROR(INDEX(Produtos!$J$5:$J$304,MATCH(B992,Produtos!$A$5:$A$304,0)),"SKU não cadastrado"))</f>
        <v/>
      </c>
      <c r="D992" s="8" t="n"/>
      <c r="E992" s="8" t="n"/>
      <c r="F992" s="8" t="n"/>
      <c r="G992" s="8" t="n"/>
    </row>
    <row r="993">
      <c r="A993" s="12" t="n"/>
      <c r="B993" s="8" t="n"/>
      <c r="C993" s="11" t="str">
        <f>IF(B993="","",IFERROR(INDEX(Produtos!$J$5:$J$304,MATCH(B993,Produtos!$A$5:$A$304,0)),"SKU não cadastrado"))</f>
        <v/>
      </c>
      <c r="D993" s="8" t="n"/>
      <c r="E993" s="8" t="n"/>
      <c r="F993" s="8" t="n"/>
      <c r="G993" s="8" t="n"/>
    </row>
    <row r="994">
      <c r="A994" s="12" t="n"/>
      <c r="B994" s="8" t="n"/>
      <c r="C994" s="11" t="str">
        <f>IF(B994="","",IFERROR(INDEX(Produtos!$J$5:$J$304,MATCH(B994,Produtos!$A$5:$A$304,0)),"SKU não cadastrado"))</f>
        <v/>
      </c>
      <c r="D994" s="8" t="n"/>
      <c r="E994" s="8" t="n"/>
      <c r="F994" s="8" t="n"/>
      <c r="G994" s="8" t="n"/>
    </row>
    <row r="995">
      <c r="A995" s="12" t="n"/>
      <c r="B995" s="8" t="n"/>
      <c r="C995" s="11" t="str">
        <f>IF(B995="","",IFERROR(INDEX(Produtos!$J$5:$J$304,MATCH(B995,Produtos!$A$5:$A$304,0)),"SKU não cadastrado"))</f>
        <v/>
      </c>
      <c r="D995" s="8" t="n"/>
      <c r="E995" s="8" t="n"/>
      <c r="F995" s="8" t="n"/>
      <c r="G995" s="8" t="n"/>
    </row>
    <row r="996">
      <c r="A996" s="12" t="n"/>
      <c r="B996" s="8" t="n"/>
      <c r="C996" s="11" t="str">
        <f>IF(B996="","",IFERROR(INDEX(Produtos!$J$5:$J$304,MATCH(B996,Produtos!$A$5:$A$304,0)),"SKU não cadastrado"))</f>
        <v/>
      </c>
      <c r="D996" s="8" t="n"/>
      <c r="E996" s="8" t="n"/>
      <c r="F996" s="8" t="n"/>
      <c r="G996" s="8" t="n"/>
    </row>
    <row r="997">
      <c r="A997" s="12" t="n"/>
      <c r="B997" s="8" t="n"/>
      <c r="C997" s="11" t="str">
        <f>IF(B997="","",IFERROR(INDEX(Produtos!$J$5:$J$304,MATCH(B997,Produtos!$A$5:$A$304,0)),"SKU não cadastrado"))</f>
        <v/>
      </c>
      <c r="D997" s="8" t="n"/>
      <c r="E997" s="8" t="n"/>
      <c r="F997" s="8" t="n"/>
      <c r="G997" s="8" t="n"/>
    </row>
    <row r="998">
      <c r="A998" s="12" t="n"/>
      <c r="B998" s="8" t="n"/>
      <c r="C998" s="11" t="str">
        <f>IF(B998="","",IFERROR(INDEX(Produtos!$J$5:$J$304,MATCH(B998,Produtos!$A$5:$A$304,0)),"SKU não cadastrado"))</f>
        <v/>
      </c>
      <c r="D998" s="8" t="n"/>
      <c r="E998" s="8" t="n"/>
      <c r="F998" s="8" t="n"/>
      <c r="G998" s="8" t="n"/>
    </row>
    <row r="999">
      <c r="A999" s="12" t="n"/>
      <c r="B999" s="8" t="n"/>
      <c r="C999" s="11" t="str">
        <f>IF(B999="","",IFERROR(INDEX(Produtos!$J$5:$J$304,MATCH(B999,Produtos!$A$5:$A$304,0)),"SKU não cadastrado"))</f>
        <v/>
      </c>
      <c r="D999" s="8" t="n"/>
      <c r="E999" s="8" t="n"/>
      <c r="F999" s="8" t="n"/>
      <c r="G999" s="8" t="n"/>
    </row>
    <row r="1000">
      <c r="A1000" s="12" t="n"/>
      <c r="B1000" s="8" t="n"/>
      <c r="C1000" s="11" t="str">
        <f>IF(B1000="","",IFERROR(INDEX(Produtos!$J$5:$J$304,MATCH(B1000,Produtos!$A$5:$A$304,0)),"SKU não cadastrado"))</f>
        <v/>
      </c>
      <c r="D1000" s="8" t="n"/>
      <c r="E1000" s="8" t="n"/>
      <c r="F1000" s="8" t="n"/>
      <c r="G1000" s="8" t="n"/>
    </row>
    <row r="1001">
      <c r="A1001" s="12" t="n"/>
      <c r="B1001" s="8" t="n"/>
      <c r="C1001" s="11" t="str">
        <f>IF(B1001="","",IFERROR(INDEX(Produtos!$J$5:$J$304,MATCH(B1001,Produtos!$A$5:$A$304,0)),"SKU não cadastrado"))</f>
        <v/>
      </c>
      <c r="D1001" s="8" t="n"/>
      <c r="E1001" s="8" t="n"/>
      <c r="F1001" s="8" t="n"/>
      <c r="G1001" s="8" t="n"/>
    </row>
    <row r="1002">
      <c r="A1002" s="12" t="n"/>
      <c r="B1002" s="8" t="n"/>
      <c r="C1002" s="11" t="str">
        <f>IF(B1002="","",IFERROR(INDEX(Produtos!$J$5:$J$304,MATCH(B1002,Produtos!$A$5:$A$304,0)),"SKU não cadastrado"))</f>
        <v/>
      </c>
      <c r="D1002" s="8" t="n"/>
      <c r="E1002" s="8" t="n"/>
      <c r="F1002" s="8" t="n"/>
      <c r="G1002" s="8" t="n"/>
    </row>
    <row r="1003">
      <c r="A1003" s="12" t="n"/>
      <c r="B1003" s="8" t="n"/>
      <c r="C1003" s="11" t="str">
        <f>IF(B1003="","",IFERROR(INDEX(Produtos!$J$5:$J$304,MATCH(B1003,Produtos!$A$5:$A$304,0)),"SKU não cadastrado"))</f>
        <v/>
      </c>
      <c r="D1003" s="8" t="n"/>
      <c r="E1003" s="8" t="n"/>
      <c r="F1003" s="8" t="n"/>
      <c r="G1003" s="8" t="n"/>
    </row>
    <row r="1004">
      <c r="A1004" s="12" t="n"/>
      <c r="B1004" s="8" t="n"/>
      <c r="C1004" s="11" t="str">
        <f>IF(B1004="","",IFERROR(INDEX(Produtos!$J$5:$J$304,MATCH(B1004,Produtos!$A$5:$A$304,0)),"SKU não cadastrado"))</f>
        <v/>
      </c>
      <c r="D1004" s="8" t="n"/>
      <c r="E1004" s="8" t="n"/>
      <c r="F1004" s="8" t="n"/>
      <c r="G1004" s="8" t="n"/>
    </row>
    <row r="1005">
      <c r="A1005" s="12" t="n"/>
      <c r="B1005" s="8" t="n"/>
      <c r="C1005" s="11" t="str">
        <f>IF(B1005="","",IFERROR(INDEX(Produtos!$J$5:$J$304,MATCH(B1005,Produtos!$A$5:$A$304,0)),"SKU não cadastrado"))</f>
        <v/>
      </c>
      <c r="D1005" s="8" t="n"/>
      <c r="E1005" s="8" t="n"/>
      <c r="F1005" s="8" t="n"/>
      <c r="G1005" s="8" t="n"/>
    </row>
    <row r="1006">
      <c r="A1006" s="12" t="n"/>
      <c r="B1006" s="8" t="n"/>
      <c r="C1006" s="11" t="str">
        <f>IF(B1006="","",IFERROR(INDEX(Produtos!$J$5:$J$304,MATCH(B1006,Produtos!$A$5:$A$304,0)),"SKU não cadastrado"))</f>
        <v/>
      </c>
      <c r="D1006" s="8" t="n"/>
      <c r="E1006" s="8" t="n"/>
      <c r="F1006" s="8" t="n"/>
      <c r="G1006" s="8" t="n"/>
    </row>
    <row r="1007">
      <c r="A1007" s="12" t="n"/>
      <c r="B1007" s="8" t="n"/>
      <c r="C1007" s="11" t="str">
        <f>IF(B1007="","",IFERROR(INDEX(Produtos!$J$5:$J$304,MATCH(B1007,Produtos!$A$5:$A$304,0)),"SKU não cadastrado"))</f>
        <v/>
      </c>
      <c r="D1007" s="8" t="n"/>
      <c r="E1007" s="8" t="n"/>
      <c r="F1007" s="8" t="n"/>
      <c r="G1007" s="8" t="n"/>
    </row>
    <row r="1008">
      <c r="A1008" s="12" t="n"/>
      <c r="B1008" s="8" t="n"/>
      <c r="C1008" s="11" t="str">
        <f>IF(B1008="","",IFERROR(INDEX(Produtos!$J$5:$J$304,MATCH(B1008,Produtos!$A$5:$A$304,0)),"SKU não cadastrado"))</f>
        <v/>
      </c>
      <c r="D1008" s="8" t="n"/>
      <c r="E1008" s="8" t="n"/>
      <c r="F1008" s="8" t="n"/>
      <c r="G1008" s="8" t="n"/>
    </row>
    <row r="1009">
      <c r="A1009" s="12" t="n"/>
      <c r="B1009" s="8" t="n"/>
      <c r="C1009" s="11" t="str">
        <f>IF(B1009="","",IFERROR(INDEX(Produtos!$J$5:$J$304,MATCH(B1009,Produtos!$A$5:$A$304,0)),"SKU não cadastrado"))</f>
        <v/>
      </c>
      <c r="D1009" s="8" t="n"/>
      <c r="E1009" s="8" t="n"/>
      <c r="F1009" s="8" t="n"/>
      <c r="G1009" s="8" t="n"/>
    </row>
    <row r="1010">
      <c r="A1010" s="12" t="n"/>
      <c r="B1010" s="8" t="n"/>
      <c r="C1010" s="11" t="str">
        <f>IF(B1010="","",IFERROR(INDEX(Produtos!$J$5:$J$304,MATCH(B1010,Produtos!$A$5:$A$304,0)),"SKU não cadastrado"))</f>
        <v/>
      </c>
      <c r="D1010" s="8" t="n"/>
      <c r="E1010" s="8" t="n"/>
      <c r="F1010" s="8" t="n"/>
      <c r="G1010" s="8" t="n"/>
    </row>
    <row r="1011">
      <c r="A1011" s="12" t="n"/>
      <c r="B1011" s="8" t="n"/>
      <c r="C1011" s="11" t="str">
        <f>IF(B1011="","",IFERROR(INDEX(Produtos!$J$5:$J$304,MATCH(B1011,Produtos!$A$5:$A$304,0)),"SKU não cadastrado"))</f>
        <v/>
      </c>
      <c r="D1011" s="8" t="n"/>
      <c r="E1011" s="8" t="n"/>
      <c r="F1011" s="8" t="n"/>
      <c r="G1011" s="8" t="n"/>
    </row>
    <row r="1012">
      <c r="A1012" s="12" t="n"/>
      <c r="B1012" s="8" t="n"/>
      <c r="C1012" s="11" t="str">
        <f>IF(B1012="","",IFERROR(INDEX(Produtos!$J$5:$J$304,MATCH(B1012,Produtos!$A$5:$A$304,0)),"SKU não cadastrado"))</f>
        <v/>
      </c>
      <c r="D1012" s="8" t="n"/>
      <c r="E1012" s="8" t="n"/>
      <c r="F1012" s="8" t="n"/>
      <c r="G1012" s="8" t="n"/>
    </row>
    <row r="1013">
      <c r="A1013" s="12" t="n"/>
      <c r="B1013" s="8" t="n"/>
      <c r="C1013" s="11" t="str">
        <f>IF(B1013="","",IFERROR(INDEX(Produtos!$J$5:$J$304,MATCH(B1013,Produtos!$A$5:$A$304,0)),"SKU não cadastrado"))</f>
        <v/>
      </c>
      <c r="D1013" s="8" t="n"/>
      <c r="E1013" s="8" t="n"/>
      <c r="F1013" s="8" t="n"/>
      <c r="G1013" s="8" t="n"/>
    </row>
    <row r="1014">
      <c r="A1014" s="12" t="n"/>
      <c r="B1014" s="8" t="n"/>
      <c r="C1014" s="11" t="str">
        <f>IF(B1014="","",IFERROR(INDEX(Produtos!$J$5:$J$304,MATCH(B1014,Produtos!$A$5:$A$304,0)),"SKU não cadastrado"))</f>
        <v/>
      </c>
      <c r="D1014" s="8" t="n"/>
      <c r="E1014" s="8" t="n"/>
      <c r="F1014" s="8" t="n"/>
      <c r="G1014" s="8" t="n"/>
    </row>
    <row r="1015">
      <c r="A1015" s="12" t="n"/>
      <c r="B1015" s="8" t="n"/>
      <c r="C1015" s="11" t="str">
        <f>IF(B1015="","",IFERROR(INDEX(Produtos!$J$5:$J$304,MATCH(B1015,Produtos!$A$5:$A$304,0)),"SKU não cadastrado"))</f>
        <v/>
      </c>
      <c r="D1015" s="8" t="n"/>
      <c r="E1015" s="8" t="n"/>
      <c r="F1015" s="8" t="n"/>
      <c r="G1015" s="8" t="n"/>
    </row>
    <row r="1016">
      <c r="A1016" s="12" t="n"/>
      <c r="B1016" s="8" t="n"/>
      <c r="C1016" s="11" t="str">
        <f>IF(B1016="","",IFERROR(INDEX(Produtos!$J$5:$J$304,MATCH(B1016,Produtos!$A$5:$A$304,0)),"SKU não cadastrado"))</f>
        <v/>
      </c>
      <c r="D1016" s="8" t="n"/>
      <c r="E1016" s="8" t="n"/>
      <c r="F1016" s="8" t="n"/>
      <c r="G1016" s="8" t="n"/>
    </row>
    <row r="1017">
      <c r="A1017" s="12" t="n"/>
      <c r="B1017" s="8" t="n"/>
      <c r="C1017" s="11" t="str">
        <f>IF(B1017="","",IFERROR(INDEX(Produtos!$J$5:$J$304,MATCH(B1017,Produtos!$A$5:$A$304,0)),"SKU não cadastrado"))</f>
        <v/>
      </c>
      <c r="D1017" s="8" t="n"/>
      <c r="E1017" s="8" t="n"/>
      <c r="F1017" s="8" t="n"/>
      <c r="G1017" s="8" t="n"/>
    </row>
    <row r="1018">
      <c r="A1018" s="12" t="n"/>
      <c r="B1018" s="8" t="n"/>
      <c r="C1018" s="11" t="str">
        <f>IF(B1018="","",IFERROR(INDEX(Produtos!$J$5:$J$304,MATCH(B1018,Produtos!$A$5:$A$304,0)),"SKU não cadastrado"))</f>
        <v/>
      </c>
      <c r="D1018" s="8" t="n"/>
      <c r="E1018" s="8" t="n"/>
      <c r="F1018" s="8" t="n"/>
      <c r="G1018" s="8" t="n"/>
    </row>
    <row r="1019">
      <c r="A1019" s="12" t="n"/>
      <c r="B1019" s="8" t="n"/>
      <c r="C1019" s="11" t="str">
        <f>IF(B1019="","",IFERROR(INDEX(Produtos!$J$5:$J$304,MATCH(B1019,Produtos!$A$5:$A$304,0)),"SKU não cadastrado"))</f>
        <v/>
      </c>
      <c r="D1019" s="8" t="n"/>
      <c r="E1019" s="8" t="n"/>
      <c r="F1019" s="8" t="n"/>
      <c r="G1019" s="8" t="n"/>
    </row>
    <row r="1020">
      <c r="A1020" s="12" t="n"/>
      <c r="B1020" s="8" t="n"/>
      <c r="C1020" s="11" t="str">
        <f>IF(B1020="","",IFERROR(INDEX(Produtos!$J$5:$J$304,MATCH(B1020,Produtos!$A$5:$A$304,0)),"SKU não cadastrado"))</f>
        <v/>
      </c>
      <c r="D1020" s="8" t="n"/>
      <c r="E1020" s="8" t="n"/>
      <c r="F1020" s="8" t="n"/>
      <c r="G1020" s="8" t="n"/>
    </row>
    <row r="1021">
      <c r="A1021" s="12" t="n"/>
      <c r="B1021" s="8" t="n"/>
      <c r="C1021" s="11" t="str">
        <f>IF(B1021="","",IFERROR(INDEX(Produtos!$J$5:$J$304,MATCH(B1021,Produtos!$A$5:$A$304,0)),"SKU não cadastrado"))</f>
        <v/>
      </c>
      <c r="D1021" s="8" t="n"/>
      <c r="E1021" s="8" t="n"/>
      <c r="F1021" s="8" t="n"/>
      <c r="G1021" s="8" t="n"/>
    </row>
    <row r="1022">
      <c r="A1022" s="12" t="n"/>
      <c r="B1022" s="8" t="n"/>
      <c r="C1022" s="11" t="str">
        <f>IF(B1022="","",IFERROR(INDEX(Produtos!$J$5:$J$304,MATCH(B1022,Produtos!$A$5:$A$304,0)),"SKU não cadastrado"))</f>
        <v/>
      </c>
      <c r="D1022" s="8" t="n"/>
      <c r="E1022" s="8" t="n"/>
      <c r="F1022" s="8" t="n"/>
      <c r="G1022" s="8" t="n"/>
    </row>
    <row r="1023">
      <c r="A1023" s="12" t="n"/>
      <c r="B1023" s="8" t="n"/>
      <c r="C1023" s="11" t="str">
        <f>IF(B1023="","",IFERROR(INDEX(Produtos!$J$5:$J$304,MATCH(B1023,Produtos!$A$5:$A$304,0)),"SKU não cadastrado"))</f>
        <v/>
      </c>
      <c r="D1023" s="8" t="n"/>
      <c r="E1023" s="8" t="n"/>
      <c r="F1023" s="8" t="n"/>
      <c r="G1023" s="8" t="n"/>
    </row>
    <row r="1024">
      <c r="A1024" s="12" t="n"/>
      <c r="B1024" s="8" t="n"/>
      <c r="C1024" s="11" t="str">
        <f>IF(B1024="","",IFERROR(INDEX(Produtos!$J$5:$J$304,MATCH(B1024,Produtos!$A$5:$A$304,0)),"SKU não cadastrado"))</f>
        <v/>
      </c>
      <c r="D1024" s="8" t="n"/>
      <c r="E1024" s="8" t="n"/>
      <c r="F1024" s="8" t="n"/>
      <c r="G1024" s="8" t="n"/>
    </row>
    <row r="1025">
      <c r="A1025" s="12" t="n"/>
      <c r="B1025" s="8" t="n"/>
      <c r="C1025" s="11" t="str">
        <f>IF(B1025="","",IFERROR(INDEX(Produtos!$J$5:$J$304,MATCH(B1025,Produtos!$A$5:$A$304,0)),"SKU não cadastrado"))</f>
        <v/>
      </c>
      <c r="D1025" s="8" t="n"/>
      <c r="E1025" s="8" t="n"/>
      <c r="F1025" s="8" t="n"/>
      <c r="G1025" s="8" t="n"/>
    </row>
    <row r="1026">
      <c r="A1026" s="12" t="n"/>
      <c r="B1026" s="8" t="n"/>
      <c r="C1026" s="11" t="str">
        <f>IF(B1026="","",IFERROR(INDEX(Produtos!$J$5:$J$304,MATCH(B1026,Produtos!$A$5:$A$304,0)),"SKU não cadastrado"))</f>
        <v/>
      </c>
      <c r="D1026" s="8" t="n"/>
      <c r="E1026" s="8" t="n"/>
      <c r="F1026" s="8" t="n"/>
      <c r="G1026" s="8" t="n"/>
    </row>
    <row r="1027">
      <c r="A1027" s="12" t="n"/>
      <c r="B1027" s="8" t="n"/>
      <c r="C1027" s="11" t="str">
        <f>IF(B1027="","",IFERROR(INDEX(Produtos!$J$5:$J$304,MATCH(B1027,Produtos!$A$5:$A$304,0)),"SKU não cadastrado"))</f>
        <v/>
      </c>
      <c r="D1027" s="8" t="n"/>
      <c r="E1027" s="8" t="n"/>
      <c r="F1027" s="8" t="n"/>
      <c r="G1027" s="8" t="n"/>
    </row>
    <row r="1028">
      <c r="A1028" s="12" t="n"/>
      <c r="B1028" s="8" t="n"/>
      <c r="C1028" s="11" t="str">
        <f>IF(B1028="","",IFERROR(INDEX(Produtos!$J$5:$J$304,MATCH(B1028,Produtos!$A$5:$A$304,0)),"SKU não cadastrado"))</f>
        <v/>
      </c>
      <c r="D1028" s="8" t="n"/>
      <c r="E1028" s="8" t="n"/>
      <c r="F1028" s="8" t="n"/>
      <c r="G1028" s="8" t="n"/>
    </row>
    <row r="1029">
      <c r="A1029" s="12" t="n"/>
      <c r="B1029" s="8" t="n"/>
      <c r="C1029" s="11" t="str">
        <f>IF(B1029="","",IFERROR(INDEX(Produtos!$J$5:$J$304,MATCH(B1029,Produtos!$A$5:$A$304,0)),"SKU não cadastrado"))</f>
        <v/>
      </c>
      <c r="D1029" s="8" t="n"/>
      <c r="E1029" s="8" t="n"/>
      <c r="F1029" s="8" t="n"/>
      <c r="G1029" s="8" t="n"/>
    </row>
    <row r="1030">
      <c r="A1030" s="12" t="n"/>
      <c r="B1030" s="8" t="n"/>
      <c r="C1030" s="11" t="str">
        <f>IF(B1030="","",IFERROR(INDEX(Produtos!$J$5:$J$304,MATCH(B1030,Produtos!$A$5:$A$304,0)),"SKU não cadastrado"))</f>
        <v/>
      </c>
      <c r="D1030" s="8" t="n"/>
      <c r="E1030" s="8" t="n"/>
      <c r="F1030" s="8" t="n"/>
      <c r="G1030" s="8" t="n"/>
    </row>
    <row r="1031">
      <c r="A1031" s="12" t="n"/>
      <c r="B1031" s="8" t="n"/>
      <c r="C1031" s="11" t="str">
        <f>IF(B1031="","",IFERROR(INDEX(Produtos!$J$5:$J$304,MATCH(B1031,Produtos!$A$5:$A$304,0)),"SKU não cadastrado"))</f>
        <v/>
      </c>
      <c r="D1031" s="8" t="n"/>
      <c r="E1031" s="8" t="n"/>
      <c r="F1031" s="8" t="n"/>
      <c r="G1031" s="8" t="n"/>
    </row>
    <row r="1032">
      <c r="A1032" s="12" t="n"/>
      <c r="B1032" s="8" t="n"/>
      <c r="C1032" s="11" t="str">
        <f>IF(B1032="","",IFERROR(INDEX(Produtos!$J$5:$J$304,MATCH(B1032,Produtos!$A$5:$A$304,0)),"SKU não cadastrado"))</f>
        <v/>
      </c>
      <c r="D1032" s="8" t="n"/>
      <c r="E1032" s="8" t="n"/>
      <c r="F1032" s="8" t="n"/>
      <c r="G1032" s="8" t="n"/>
    </row>
    <row r="1033">
      <c r="A1033" s="12" t="n"/>
      <c r="B1033" s="8" t="n"/>
      <c r="C1033" s="11" t="str">
        <f>IF(B1033="","",IFERROR(INDEX(Produtos!$J$5:$J$304,MATCH(B1033,Produtos!$A$5:$A$304,0)),"SKU não cadastrado"))</f>
        <v/>
      </c>
      <c r="D1033" s="8" t="n"/>
      <c r="E1033" s="8" t="n"/>
      <c r="F1033" s="8" t="n"/>
      <c r="G1033" s="8" t="n"/>
    </row>
    <row r="1034">
      <c r="A1034" s="12" t="n"/>
      <c r="B1034" s="8" t="n"/>
      <c r="C1034" s="11" t="str">
        <f>IF(B1034="","",IFERROR(INDEX(Produtos!$J$5:$J$304,MATCH(B1034,Produtos!$A$5:$A$304,0)),"SKU não cadastrado"))</f>
        <v/>
      </c>
      <c r="D1034" s="8" t="n"/>
      <c r="E1034" s="8" t="n"/>
      <c r="F1034" s="8" t="n"/>
      <c r="G1034" s="8" t="n"/>
    </row>
    <row r="1035">
      <c r="A1035" s="12" t="n"/>
      <c r="B1035" s="8" t="n"/>
      <c r="C1035" s="11" t="str">
        <f>IF(B1035="","",IFERROR(INDEX(Produtos!$J$5:$J$304,MATCH(B1035,Produtos!$A$5:$A$304,0)),"SKU não cadastrado"))</f>
        <v/>
      </c>
      <c r="D1035" s="8" t="n"/>
      <c r="E1035" s="8" t="n"/>
      <c r="F1035" s="8" t="n"/>
      <c r="G1035" s="8" t="n"/>
    </row>
    <row r="1036">
      <c r="A1036" s="12" t="n"/>
      <c r="B1036" s="8" t="n"/>
      <c r="C1036" s="11" t="str">
        <f>IF(B1036="","",IFERROR(INDEX(Produtos!$J$5:$J$304,MATCH(B1036,Produtos!$A$5:$A$304,0)),"SKU não cadastrado"))</f>
        <v/>
      </c>
      <c r="D1036" s="8" t="n"/>
      <c r="E1036" s="8" t="n"/>
      <c r="F1036" s="8" t="n"/>
      <c r="G1036" s="8" t="n"/>
    </row>
    <row r="1037">
      <c r="A1037" s="12" t="n"/>
      <c r="B1037" s="8" t="n"/>
      <c r="C1037" s="11" t="str">
        <f>IF(B1037="","",IFERROR(INDEX(Produtos!$J$5:$J$304,MATCH(B1037,Produtos!$A$5:$A$304,0)),"SKU não cadastrado"))</f>
        <v/>
      </c>
      <c r="D1037" s="8" t="n"/>
      <c r="E1037" s="8" t="n"/>
      <c r="F1037" s="8" t="n"/>
      <c r="G1037" s="8" t="n"/>
    </row>
    <row r="1038">
      <c r="A1038" s="12" t="n"/>
      <c r="B1038" s="8" t="n"/>
      <c r="C1038" s="11" t="str">
        <f>IF(B1038="","",IFERROR(INDEX(Produtos!$J$5:$J$304,MATCH(B1038,Produtos!$A$5:$A$304,0)),"SKU não cadastrado"))</f>
        <v/>
      </c>
      <c r="D1038" s="8" t="n"/>
      <c r="E1038" s="8" t="n"/>
      <c r="F1038" s="8" t="n"/>
      <c r="G1038" s="8" t="n"/>
    </row>
    <row r="1039">
      <c r="A1039" s="12" t="n"/>
      <c r="B1039" s="8" t="n"/>
      <c r="C1039" s="11" t="str">
        <f>IF(B1039="","",IFERROR(INDEX(Produtos!$J$5:$J$304,MATCH(B1039,Produtos!$A$5:$A$304,0)),"SKU não cadastrado"))</f>
        <v/>
      </c>
      <c r="D1039" s="8" t="n"/>
      <c r="E1039" s="8" t="n"/>
      <c r="F1039" s="8" t="n"/>
      <c r="G1039" s="8" t="n"/>
    </row>
    <row r="1040">
      <c r="A1040" s="12" t="n"/>
      <c r="B1040" s="8" t="n"/>
      <c r="C1040" s="11" t="str">
        <f>IF(B1040="","",IFERROR(INDEX(Produtos!$J$5:$J$304,MATCH(B1040,Produtos!$A$5:$A$304,0)),"SKU não cadastrado"))</f>
        <v/>
      </c>
      <c r="D1040" s="8" t="n"/>
      <c r="E1040" s="8" t="n"/>
      <c r="F1040" s="8" t="n"/>
      <c r="G1040" s="8" t="n"/>
    </row>
    <row r="1041">
      <c r="A1041" s="12" t="n"/>
      <c r="B1041" s="8" t="n"/>
      <c r="C1041" s="11" t="str">
        <f>IF(B1041="","",IFERROR(INDEX(Produtos!$J$5:$J$304,MATCH(B1041,Produtos!$A$5:$A$304,0)),"SKU não cadastrado"))</f>
        <v/>
      </c>
      <c r="D1041" s="8" t="n"/>
      <c r="E1041" s="8" t="n"/>
      <c r="F1041" s="8" t="n"/>
      <c r="G1041" s="8" t="n"/>
    </row>
    <row r="1042">
      <c r="A1042" s="12" t="n"/>
      <c r="B1042" s="8" t="n"/>
      <c r="C1042" s="11" t="str">
        <f>IF(B1042="","",IFERROR(INDEX(Produtos!$J$5:$J$304,MATCH(B1042,Produtos!$A$5:$A$304,0)),"SKU não cadastrado"))</f>
        <v/>
      </c>
      <c r="D1042" s="8" t="n"/>
      <c r="E1042" s="8" t="n"/>
      <c r="F1042" s="8" t="n"/>
      <c r="G1042" s="8" t="n"/>
    </row>
    <row r="1043">
      <c r="A1043" s="12" t="n"/>
      <c r="B1043" s="8" t="n"/>
      <c r="C1043" s="11" t="str">
        <f>IF(B1043="","",IFERROR(INDEX(Produtos!$J$5:$J$304,MATCH(B1043,Produtos!$A$5:$A$304,0)),"SKU não cadastrado"))</f>
        <v/>
      </c>
      <c r="D1043" s="8" t="n"/>
      <c r="E1043" s="8" t="n"/>
      <c r="F1043" s="8" t="n"/>
      <c r="G1043" s="8" t="n"/>
    </row>
    <row r="1044">
      <c r="A1044" s="12" t="n"/>
      <c r="B1044" s="8" t="n"/>
      <c r="C1044" s="11" t="str">
        <f>IF(B1044="","",IFERROR(INDEX(Produtos!$J$5:$J$304,MATCH(B1044,Produtos!$A$5:$A$304,0)),"SKU não cadastrado"))</f>
        <v/>
      </c>
      <c r="D1044" s="8" t="n"/>
      <c r="E1044" s="8" t="n"/>
      <c r="F1044" s="8" t="n"/>
      <c r="G1044" s="8" t="n"/>
    </row>
    <row r="1045">
      <c r="A1045" s="12" t="n"/>
      <c r="B1045" s="8" t="n"/>
      <c r="C1045" s="11" t="str">
        <f>IF(B1045="","",IFERROR(INDEX(Produtos!$J$5:$J$304,MATCH(B1045,Produtos!$A$5:$A$304,0)),"SKU não cadastrado"))</f>
        <v/>
      </c>
      <c r="D1045" s="8" t="n"/>
      <c r="E1045" s="8" t="n"/>
      <c r="F1045" s="8" t="n"/>
      <c r="G1045" s="8" t="n"/>
    </row>
    <row r="1046">
      <c r="A1046" s="12" t="n"/>
      <c r="B1046" s="8" t="n"/>
      <c r="C1046" s="11" t="str">
        <f>IF(B1046="","",IFERROR(INDEX(Produtos!$J$5:$J$304,MATCH(B1046,Produtos!$A$5:$A$304,0)),"SKU não cadastrado"))</f>
        <v/>
      </c>
      <c r="D1046" s="8" t="n"/>
      <c r="E1046" s="8" t="n"/>
      <c r="F1046" s="8" t="n"/>
      <c r="G1046" s="8" t="n"/>
    </row>
    <row r="1047">
      <c r="A1047" s="12" t="n"/>
      <c r="B1047" s="8" t="n"/>
      <c r="C1047" s="11" t="str">
        <f>IF(B1047="","",IFERROR(INDEX(Produtos!$J$5:$J$304,MATCH(B1047,Produtos!$A$5:$A$304,0)),"SKU não cadastrado"))</f>
        <v/>
      </c>
      <c r="D1047" s="8" t="n"/>
      <c r="E1047" s="8" t="n"/>
      <c r="F1047" s="8" t="n"/>
      <c r="G1047" s="8" t="n"/>
    </row>
    <row r="1048">
      <c r="A1048" s="12" t="n"/>
      <c r="B1048" s="8" t="n"/>
      <c r="C1048" s="11" t="str">
        <f>IF(B1048="","",IFERROR(INDEX(Produtos!$J$5:$J$304,MATCH(B1048,Produtos!$A$5:$A$304,0)),"SKU não cadastrado"))</f>
        <v/>
      </c>
      <c r="D1048" s="8" t="n"/>
      <c r="E1048" s="8" t="n"/>
      <c r="F1048" s="8" t="n"/>
      <c r="G1048" s="8" t="n"/>
    </row>
    <row r="1049">
      <c r="A1049" s="12" t="n"/>
      <c r="B1049" s="8" t="n"/>
      <c r="C1049" s="11" t="str">
        <f>IF(B1049="","",IFERROR(INDEX(Produtos!$J$5:$J$304,MATCH(B1049,Produtos!$A$5:$A$304,0)),"SKU não cadastrado"))</f>
        <v/>
      </c>
      <c r="D1049" s="8" t="n"/>
      <c r="E1049" s="8" t="n"/>
      <c r="F1049" s="8" t="n"/>
      <c r="G1049" s="8" t="n"/>
    </row>
    <row r="1050">
      <c r="A1050" s="12" t="n"/>
      <c r="B1050" s="8" t="n"/>
      <c r="C1050" s="11" t="str">
        <f>IF(B1050="","",IFERROR(INDEX(Produtos!$J$5:$J$304,MATCH(B1050,Produtos!$A$5:$A$304,0)),"SKU não cadastrado"))</f>
        <v/>
      </c>
      <c r="D1050" s="8" t="n"/>
      <c r="E1050" s="8" t="n"/>
      <c r="F1050" s="8" t="n"/>
      <c r="G1050" s="8" t="n"/>
    </row>
    <row r="1051">
      <c r="A1051" s="12" t="n"/>
      <c r="B1051" s="8" t="n"/>
      <c r="C1051" s="11" t="str">
        <f>IF(B1051="","",IFERROR(INDEX(Produtos!$J$5:$J$304,MATCH(B1051,Produtos!$A$5:$A$304,0)),"SKU não cadastrado"))</f>
        <v/>
      </c>
      <c r="D1051" s="8" t="n"/>
      <c r="E1051" s="8" t="n"/>
      <c r="F1051" s="8" t="n"/>
      <c r="G1051" s="8" t="n"/>
    </row>
    <row r="1052">
      <c r="A1052" s="12" t="n"/>
      <c r="B1052" s="8" t="n"/>
      <c r="C1052" s="11" t="str">
        <f>IF(B1052="","",IFERROR(INDEX(Produtos!$J$5:$J$304,MATCH(B1052,Produtos!$A$5:$A$304,0)),"SKU não cadastrado"))</f>
        <v/>
      </c>
      <c r="D1052" s="8" t="n"/>
      <c r="E1052" s="8" t="n"/>
      <c r="F1052" s="8" t="n"/>
      <c r="G1052" s="8" t="n"/>
    </row>
    <row r="1053">
      <c r="A1053" s="12" t="n"/>
      <c r="B1053" s="8" t="n"/>
      <c r="C1053" s="11" t="str">
        <f>IF(B1053="","",IFERROR(INDEX(Produtos!$J$5:$J$304,MATCH(B1053,Produtos!$A$5:$A$304,0)),"SKU não cadastrado"))</f>
        <v/>
      </c>
      <c r="D1053" s="8" t="n"/>
      <c r="E1053" s="8" t="n"/>
      <c r="F1053" s="8" t="n"/>
      <c r="G1053" s="8" t="n"/>
    </row>
    <row r="1054">
      <c r="A1054" s="12" t="n"/>
      <c r="B1054" s="8" t="n"/>
      <c r="C1054" s="11" t="str">
        <f>IF(B1054="","",IFERROR(INDEX(Produtos!$J$5:$J$304,MATCH(B1054,Produtos!$A$5:$A$304,0)),"SKU não cadastrado"))</f>
        <v/>
      </c>
      <c r="D1054" s="8" t="n"/>
      <c r="E1054" s="8" t="n"/>
      <c r="F1054" s="8" t="n"/>
      <c r="G1054" s="8" t="n"/>
    </row>
    <row r="1055">
      <c r="A1055" s="12" t="n"/>
      <c r="B1055" s="8" t="n"/>
      <c r="C1055" s="11" t="str">
        <f>IF(B1055="","",IFERROR(INDEX(Produtos!$J$5:$J$304,MATCH(B1055,Produtos!$A$5:$A$304,0)),"SKU não cadastrado"))</f>
        <v/>
      </c>
      <c r="D1055" s="8" t="n"/>
      <c r="E1055" s="8" t="n"/>
      <c r="F1055" s="8" t="n"/>
      <c r="G1055" s="8" t="n"/>
    </row>
    <row r="1056">
      <c r="A1056" s="12" t="n"/>
      <c r="B1056" s="8" t="n"/>
      <c r="C1056" s="11" t="str">
        <f>IF(B1056="","",IFERROR(INDEX(Produtos!$J$5:$J$304,MATCH(B1056,Produtos!$A$5:$A$304,0)),"SKU não cadastrado"))</f>
        <v/>
      </c>
      <c r="D1056" s="8" t="n"/>
      <c r="E1056" s="8" t="n"/>
      <c r="F1056" s="8" t="n"/>
      <c r="G1056" s="8" t="n"/>
    </row>
    <row r="1057">
      <c r="A1057" s="12" t="n"/>
      <c r="B1057" s="8" t="n"/>
      <c r="C1057" s="11" t="str">
        <f>IF(B1057="","",IFERROR(INDEX(Produtos!$J$5:$J$304,MATCH(B1057,Produtos!$A$5:$A$304,0)),"SKU não cadastrado"))</f>
        <v/>
      </c>
      <c r="D1057" s="8" t="n"/>
      <c r="E1057" s="8" t="n"/>
      <c r="F1057" s="8" t="n"/>
      <c r="G1057" s="8" t="n"/>
    </row>
    <row r="1058">
      <c r="A1058" s="12" t="n"/>
      <c r="B1058" s="8" t="n"/>
      <c r="C1058" s="11" t="str">
        <f>IF(B1058="","",IFERROR(INDEX(Produtos!$J$5:$J$304,MATCH(B1058,Produtos!$A$5:$A$304,0)),"SKU não cadastrado"))</f>
        <v/>
      </c>
      <c r="D1058" s="8" t="n"/>
      <c r="E1058" s="8" t="n"/>
      <c r="F1058" s="8" t="n"/>
      <c r="G1058" s="8" t="n"/>
    </row>
    <row r="1059">
      <c r="A1059" s="12" t="n"/>
      <c r="B1059" s="8" t="n"/>
      <c r="C1059" s="11" t="str">
        <f>IF(B1059="","",IFERROR(INDEX(Produtos!$J$5:$J$304,MATCH(B1059,Produtos!$A$5:$A$304,0)),"SKU não cadastrado"))</f>
        <v/>
      </c>
      <c r="D1059" s="8" t="n"/>
      <c r="E1059" s="8" t="n"/>
      <c r="F1059" s="8" t="n"/>
      <c r="G1059" s="8" t="n"/>
    </row>
    <row r="1060">
      <c r="A1060" s="12" t="n"/>
      <c r="B1060" s="8" t="n"/>
      <c r="C1060" s="11" t="str">
        <f>IF(B1060="","",IFERROR(INDEX(Produtos!$J$5:$J$304,MATCH(B1060,Produtos!$A$5:$A$304,0)),"SKU não cadastrado"))</f>
        <v/>
      </c>
      <c r="D1060" s="8" t="n"/>
      <c r="E1060" s="8" t="n"/>
      <c r="F1060" s="8" t="n"/>
      <c r="G1060" s="8" t="n"/>
    </row>
    <row r="1061">
      <c r="A1061" s="12" t="n"/>
      <c r="B1061" s="8" t="n"/>
      <c r="C1061" s="11" t="str">
        <f>IF(B1061="","",IFERROR(INDEX(Produtos!$J$5:$J$304,MATCH(B1061,Produtos!$A$5:$A$304,0)),"SKU não cadastrado"))</f>
        <v/>
      </c>
      <c r="D1061" s="8" t="n"/>
      <c r="E1061" s="8" t="n"/>
      <c r="F1061" s="8" t="n"/>
      <c r="G1061" s="8" t="n"/>
    </row>
    <row r="1062">
      <c r="A1062" s="12" t="n"/>
      <c r="B1062" s="8" t="n"/>
      <c r="C1062" s="11" t="str">
        <f>IF(B1062="","",IFERROR(INDEX(Produtos!$J$5:$J$304,MATCH(B1062,Produtos!$A$5:$A$304,0)),"SKU não cadastrado"))</f>
        <v/>
      </c>
      <c r="D1062" s="8" t="n"/>
      <c r="E1062" s="8" t="n"/>
      <c r="F1062" s="8" t="n"/>
      <c r="G1062" s="8" t="n"/>
    </row>
    <row r="1063">
      <c r="A1063" s="12" t="n"/>
      <c r="B1063" s="8" t="n"/>
      <c r="C1063" s="11" t="str">
        <f>IF(B1063="","",IFERROR(INDEX(Produtos!$J$5:$J$304,MATCH(B1063,Produtos!$A$5:$A$304,0)),"SKU não cadastrado"))</f>
        <v/>
      </c>
      <c r="D1063" s="8" t="n"/>
      <c r="E1063" s="8" t="n"/>
      <c r="F1063" s="8" t="n"/>
      <c r="G1063" s="8" t="n"/>
    </row>
    <row r="1064">
      <c r="A1064" s="12" t="n"/>
      <c r="B1064" s="8" t="n"/>
      <c r="C1064" s="11" t="str">
        <f>IF(B1064="","",IFERROR(INDEX(Produtos!$J$5:$J$304,MATCH(B1064,Produtos!$A$5:$A$304,0)),"SKU não cadastrado"))</f>
        <v/>
      </c>
      <c r="D1064" s="8" t="n"/>
      <c r="E1064" s="8" t="n"/>
      <c r="F1064" s="8" t="n"/>
      <c r="G1064" s="8" t="n"/>
    </row>
    <row r="1065">
      <c r="A1065" s="12" t="n"/>
      <c r="B1065" s="8" t="n"/>
      <c r="C1065" s="11" t="str">
        <f>IF(B1065="","",IFERROR(INDEX(Produtos!$J$5:$J$304,MATCH(B1065,Produtos!$A$5:$A$304,0)),"SKU não cadastrado"))</f>
        <v/>
      </c>
      <c r="D1065" s="8" t="n"/>
      <c r="E1065" s="8" t="n"/>
      <c r="F1065" s="8" t="n"/>
      <c r="G1065" s="8" t="n"/>
    </row>
    <row r="1066">
      <c r="A1066" s="12" t="n"/>
      <c r="B1066" s="8" t="n"/>
      <c r="C1066" s="11" t="str">
        <f>IF(B1066="","",IFERROR(INDEX(Produtos!$J$5:$J$304,MATCH(B1066,Produtos!$A$5:$A$304,0)),"SKU não cadastrado"))</f>
        <v/>
      </c>
      <c r="D1066" s="8" t="n"/>
      <c r="E1066" s="8" t="n"/>
      <c r="F1066" s="8" t="n"/>
      <c r="G1066" s="8" t="n"/>
    </row>
    <row r="1067">
      <c r="A1067" s="12" t="n"/>
      <c r="B1067" s="8" t="n"/>
      <c r="C1067" s="11" t="str">
        <f>IF(B1067="","",IFERROR(INDEX(Produtos!$J$5:$J$304,MATCH(B1067,Produtos!$A$5:$A$304,0)),"SKU não cadastrado"))</f>
        <v/>
      </c>
      <c r="D1067" s="8" t="n"/>
      <c r="E1067" s="8" t="n"/>
      <c r="F1067" s="8" t="n"/>
      <c r="G1067" s="8" t="n"/>
    </row>
    <row r="1068">
      <c r="A1068" s="12" t="n"/>
      <c r="B1068" s="8" t="n"/>
      <c r="C1068" s="11" t="str">
        <f>IF(B1068="","",IFERROR(INDEX(Produtos!$J$5:$J$304,MATCH(B1068,Produtos!$A$5:$A$304,0)),"SKU não cadastrado"))</f>
        <v/>
      </c>
      <c r="D1068" s="8" t="n"/>
      <c r="E1068" s="8" t="n"/>
      <c r="F1068" s="8" t="n"/>
      <c r="G1068" s="8" t="n"/>
    </row>
    <row r="1069">
      <c r="A1069" s="12" t="n"/>
      <c r="B1069" s="8" t="n"/>
      <c r="C1069" s="11" t="str">
        <f>IF(B1069="","",IFERROR(INDEX(Produtos!$J$5:$J$304,MATCH(B1069,Produtos!$A$5:$A$304,0)),"SKU não cadastrado"))</f>
        <v/>
      </c>
      <c r="D1069" s="8" t="n"/>
      <c r="E1069" s="8" t="n"/>
      <c r="F1069" s="8" t="n"/>
      <c r="G1069" s="8" t="n"/>
    </row>
    <row r="1070">
      <c r="A1070" s="12" t="n"/>
      <c r="B1070" s="8" t="n"/>
      <c r="C1070" s="11" t="str">
        <f>IF(B1070="","",IFERROR(INDEX(Produtos!$J$5:$J$304,MATCH(B1070,Produtos!$A$5:$A$304,0)),"SKU não cadastrado"))</f>
        <v/>
      </c>
      <c r="D1070" s="8" t="n"/>
      <c r="E1070" s="8" t="n"/>
      <c r="F1070" s="8" t="n"/>
      <c r="G1070" s="8" t="n"/>
    </row>
    <row r="1071">
      <c r="A1071" s="12" t="n"/>
      <c r="B1071" s="8" t="n"/>
      <c r="C1071" s="11" t="str">
        <f>IF(B1071="","",IFERROR(INDEX(Produtos!$J$5:$J$304,MATCH(B1071,Produtos!$A$5:$A$304,0)),"SKU não cadastrado"))</f>
        <v/>
      </c>
      <c r="D1071" s="8" t="n"/>
      <c r="E1071" s="8" t="n"/>
      <c r="F1071" s="8" t="n"/>
      <c r="G1071" s="8" t="n"/>
    </row>
    <row r="1072">
      <c r="A1072" s="12" t="n"/>
      <c r="B1072" s="8" t="n"/>
      <c r="C1072" s="11" t="str">
        <f>IF(B1072="","",IFERROR(INDEX(Produtos!$J$5:$J$304,MATCH(B1072,Produtos!$A$5:$A$304,0)),"SKU não cadastrado"))</f>
        <v/>
      </c>
      <c r="D1072" s="8" t="n"/>
      <c r="E1072" s="8" t="n"/>
      <c r="F1072" s="8" t="n"/>
      <c r="G1072" s="8" t="n"/>
    </row>
    <row r="1073">
      <c r="A1073" s="12" t="n"/>
      <c r="B1073" s="8" t="n"/>
      <c r="C1073" s="11" t="str">
        <f>IF(B1073="","",IFERROR(INDEX(Produtos!$J$5:$J$304,MATCH(B1073,Produtos!$A$5:$A$304,0)),"SKU não cadastrado"))</f>
        <v/>
      </c>
      <c r="D1073" s="8" t="n"/>
      <c r="E1073" s="8" t="n"/>
      <c r="F1073" s="8" t="n"/>
      <c r="G1073" s="8" t="n"/>
    </row>
    <row r="1074">
      <c r="A1074" s="12" t="n"/>
      <c r="B1074" s="8" t="n"/>
      <c r="C1074" s="11" t="str">
        <f>IF(B1074="","",IFERROR(INDEX(Produtos!$J$5:$J$304,MATCH(B1074,Produtos!$A$5:$A$304,0)),"SKU não cadastrado"))</f>
        <v/>
      </c>
      <c r="D1074" s="8" t="n"/>
      <c r="E1074" s="8" t="n"/>
      <c r="F1074" s="8" t="n"/>
      <c r="G1074" s="8" t="n"/>
    </row>
    <row r="1075">
      <c r="A1075" s="12" t="n"/>
      <c r="B1075" s="8" t="n"/>
      <c r="C1075" s="11" t="str">
        <f>IF(B1075="","",IFERROR(INDEX(Produtos!$J$5:$J$304,MATCH(B1075,Produtos!$A$5:$A$304,0)),"SKU não cadastrado"))</f>
        <v/>
      </c>
      <c r="D1075" s="8" t="n"/>
      <c r="E1075" s="8" t="n"/>
      <c r="F1075" s="8" t="n"/>
      <c r="G1075" s="8" t="n"/>
    </row>
    <row r="1076">
      <c r="A1076" s="12" t="n"/>
      <c r="B1076" s="8" t="n"/>
      <c r="C1076" s="11" t="str">
        <f>IF(B1076="","",IFERROR(INDEX(Produtos!$J$5:$J$304,MATCH(B1076,Produtos!$A$5:$A$304,0)),"SKU não cadastrado"))</f>
        <v/>
      </c>
      <c r="D1076" s="8" t="n"/>
      <c r="E1076" s="8" t="n"/>
      <c r="F1076" s="8" t="n"/>
      <c r="G1076" s="8" t="n"/>
    </row>
    <row r="1077">
      <c r="A1077" s="12" t="n"/>
      <c r="B1077" s="8" t="n"/>
      <c r="C1077" s="11" t="str">
        <f>IF(B1077="","",IFERROR(INDEX(Produtos!$J$5:$J$304,MATCH(B1077,Produtos!$A$5:$A$304,0)),"SKU não cadastrado"))</f>
        <v/>
      </c>
      <c r="D1077" s="8" t="n"/>
      <c r="E1077" s="8" t="n"/>
      <c r="F1077" s="8" t="n"/>
      <c r="G1077" s="8" t="n"/>
    </row>
    <row r="1078">
      <c r="A1078" s="12" t="n"/>
      <c r="B1078" s="8" t="n"/>
      <c r="C1078" s="11" t="str">
        <f>IF(B1078="","",IFERROR(INDEX(Produtos!$J$5:$J$304,MATCH(B1078,Produtos!$A$5:$A$304,0)),"SKU não cadastrado"))</f>
        <v/>
      </c>
      <c r="D1078" s="8" t="n"/>
      <c r="E1078" s="8" t="n"/>
      <c r="F1078" s="8" t="n"/>
      <c r="G1078" s="8" t="n"/>
    </row>
    <row r="1079">
      <c r="A1079" s="12" t="n"/>
      <c r="B1079" s="8" t="n"/>
      <c r="C1079" s="11" t="str">
        <f>IF(B1079="","",IFERROR(INDEX(Produtos!$J$5:$J$304,MATCH(B1079,Produtos!$A$5:$A$304,0)),"SKU não cadastrado"))</f>
        <v/>
      </c>
      <c r="D1079" s="8" t="n"/>
      <c r="E1079" s="8" t="n"/>
      <c r="F1079" s="8" t="n"/>
      <c r="G1079" s="8" t="n"/>
    </row>
    <row r="1080">
      <c r="A1080" s="12" t="n"/>
      <c r="B1080" s="8" t="n"/>
      <c r="C1080" s="11" t="str">
        <f>IF(B1080="","",IFERROR(INDEX(Produtos!$J$5:$J$304,MATCH(B1080,Produtos!$A$5:$A$304,0)),"SKU não cadastrado"))</f>
        <v/>
      </c>
      <c r="D1080" s="8" t="n"/>
      <c r="E1080" s="8" t="n"/>
      <c r="F1080" s="8" t="n"/>
      <c r="G1080" s="8" t="n"/>
    </row>
    <row r="1081">
      <c r="A1081" s="12" t="n"/>
      <c r="B1081" s="8" t="n"/>
      <c r="C1081" s="11" t="str">
        <f>IF(B1081="","",IFERROR(INDEX(Produtos!$J$5:$J$304,MATCH(B1081,Produtos!$A$5:$A$304,0)),"SKU não cadastrado"))</f>
        <v/>
      </c>
      <c r="D1081" s="8" t="n"/>
      <c r="E1081" s="8" t="n"/>
      <c r="F1081" s="8" t="n"/>
      <c r="G1081" s="8" t="n"/>
    </row>
    <row r="1082">
      <c r="A1082" s="12" t="n"/>
      <c r="B1082" s="8" t="n"/>
      <c r="C1082" s="11" t="str">
        <f>IF(B1082="","",IFERROR(INDEX(Produtos!$J$5:$J$304,MATCH(B1082,Produtos!$A$5:$A$304,0)),"SKU não cadastrado"))</f>
        <v/>
      </c>
      <c r="D1082" s="8" t="n"/>
      <c r="E1082" s="8" t="n"/>
      <c r="F1082" s="8" t="n"/>
      <c r="G1082" s="8" t="n"/>
    </row>
    <row r="1083">
      <c r="A1083" s="12" t="n"/>
      <c r="B1083" s="8" t="n"/>
      <c r="C1083" s="11" t="str">
        <f>IF(B1083="","",IFERROR(INDEX(Produtos!$J$5:$J$304,MATCH(B1083,Produtos!$A$5:$A$304,0)),"SKU não cadastrado"))</f>
        <v/>
      </c>
      <c r="D1083" s="8" t="n"/>
      <c r="E1083" s="8" t="n"/>
      <c r="F1083" s="8" t="n"/>
      <c r="G1083" s="8" t="n"/>
    </row>
    <row r="1084">
      <c r="A1084" s="12" t="n"/>
      <c r="B1084" s="8" t="n"/>
      <c r="C1084" s="11" t="str">
        <f>IF(B1084="","",IFERROR(INDEX(Produtos!$J$5:$J$304,MATCH(B1084,Produtos!$A$5:$A$304,0)),"SKU não cadastrado"))</f>
        <v/>
      </c>
      <c r="D1084" s="8" t="n"/>
      <c r="E1084" s="8" t="n"/>
      <c r="F1084" s="8" t="n"/>
      <c r="G1084" s="8" t="n"/>
    </row>
    <row r="1085">
      <c r="A1085" s="12" t="n"/>
      <c r="B1085" s="8" t="n"/>
      <c r="C1085" s="11" t="str">
        <f>IF(B1085="","",IFERROR(INDEX(Produtos!$J$5:$J$304,MATCH(B1085,Produtos!$A$5:$A$304,0)),"SKU não cadastrado"))</f>
        <v/>
      </c>
      <c r="D1085" s="8" t="n"/>
      <c r="E1085" s="8" t="n"/>
      <c r="F1085" s="8" t="n"/>
      <c r="G1085" s="8" t="n"/>
    </row>
    <row r="1086">
      <c r="A1086" s="12" t="n"/>
      <c r="B1086" s="8" t="n"/>
      <c r="C1086" s="11" t="str">
        <f>IF(B1086="","",IFERROR(INDEX(Produtos!$J$5:$J$304,MATCH(B1086,Produtos!$A$5:$A$304,0)),"SKU não cadastrado"))</f>
        <v/>
      </c>
      <c r="D1086" s="8" t="n"/>
      <c r="E1086" s="8" t="n"/>
      <c r="F1086" s="8" t="n"/>
      <c r="G1086" s="8" t="n"/>
    </row>
    <row r="1087">
      <c r="A1087" s="12" t="n"/>
      <c r="B1087" s="8" t="n"/>
      <c r="C1087" s="11" t="str">
        <f>IF(B1087="","",IFERROR(INDEX(Produtos!$J$5:$J$304,MATCH(B1087,Produtos!$A$5:$A$304,0)),"SKU não cadastrado"))</f>
        <v/>
      </c>
      <c r="D1087" s="8" t="n"/>
      <c r="E1087" s="8" t="n"/>
      <c r="F1087" s="8" t="n"/>
      <c r="G1087" s="8" t="n"/>
    </row>
    <row r="1088">
      <c r="A1088" s="12" t="n"/>
      <c r="B1088" s="8" t="n"/>
      <c r="C1088" s="11" t="str">
        <f>IF(B1088="","",IFERROR(INDEX(Produtos!$J$5:$J$304,MATCH(B1088,Produtos!$A$5:$A$304,0)),"SKU não cadastrado"))</f>
        <v/>
      </c>
      <c r="D1088" s="8" t="n"/>
      <c r="E1088" s="8" t="n"/>
      <c r="F1088" s="8" t="n"/>
      <c r="G1088" s="8" t="n"/>
    </row>
    <row r="1089">
      <c r="A1089" s="12" t="n"/>
      <c r="B1089" s="8" t="n"/>
      <c r="C1089" s="11" t="str">
        <f>IF(B1089="","",IFERROR(INDEX(Produtos!$J$5:$J$304,MATCH(B1089,Produtos!$A$5:$A$304,0)),"SKU não cadastrado"))</f>
        <v/>
      </c>
      <c r="D1089" s="8" t="n"/>
      <c r="E1089" s="8" t="n"/>
      <c r="F1089" s="8" t="n"/>
      <c r="G1089" s="8" t="n"/>
    </row>
    <row r="1090">
      <c r="A1090" s="12" t="n"/>
      <c r="B1090" s="8" t="n"/>
      <c r="C1090" s="11" t="str">
        <f>IF(B1090="","",IFERROR(INDEX(Produtos!$J$5:$J$304,MATCH(B1090,Produtos!$A$5:$A$304,0)),"SKU não cadastrado"))</f>
        <v/>
      </c>
      <c r="D1090" s="8" t="n"/>
      <c r="E1090" s="8" t="n"/>
      <c r="F1090" s="8" t="n"/>
      <c r="G1090" s="8" t="n"/>
    </row>
    <row r="1091">
      <c r="A1091" s="12" t="n"/>
      <c r="B1091" s="8" t="n"/>
      <c r="C1091" s="11" t="str">
        <f>IF(B1091="","",IFERROR(INDEX(Produtos!$J$5:$J$304,MATCH(B1091,Produtos!$A$5:$A$304,0)),"SKU não cadastrado"))</f>
        <v/>
      </c>
      <c r="D1091" s="8" t="n"/>
      <c r="E1091" s="8" t="n"/>
      <c r="F1091" s="8" t="n"/>
      <c r="G1091" s="8" t="n"/>
    </row>
    <row r="1092">
      <c r="A1092" s="12" t="n"/>
      <c r="B1092" s="8" t="n"/>
      <c r="C1092" s="11" t="str">
        <f>IF(B1092="","",IFERROR(INDEX(Produtos!$J$5:$J$304,MATCH(B1092,Produtos!$A$5:$A$304,0)),"SKU não cadastrado"))</f>
        <v/>
      </c>
      <c r="D1092" s="8" t="n"/>
      <c r="E1092" s="8" t="n"/>
      <c r="F1092" s="8" t="n"/>
      <c r="G1092" s="8" t="n"/>
    </row>
    <row r="1093">
      <c r="A1093" s="12" t="n"/>
      <c r="B1093" s="8" t="n"/>
      <c r="C1093" s="11" t="str">
        <f>IF(B1093="","",IFERROR(INDEX(Produtos!$J$5:$J$304,MATCH(B1093,Produtos!$A$5:$A$304,0)),"SKU não cadastrado"))</f>
        <v/>
      </c>
      <c r="D1093" s="8" t="n"/>
      <c r="E1093" s="8" t="n"/>
      <c r="F1093" s="8" t="n"/>
      <c r="G1093" s="8" t="n"/>
    </row>
    <row r="1094">
      <c r="A1094" s="12" t="n"/>
      <c r="B1094" s="8" t="n"/>
      <c r="C1094" s="11" t="str">
        <f>IF(B1094="","",IFERROR(INDEX(Produtos!$J$5:$J$304,MATCH(B1094,Produtos!$A$5:$A$304,0)),"SKU não cadastrado"))</f>
        <v/>
      </c>
      <c r="D1094" s="8" t="n"/>
      <c r="E1094" s="8" t="n"/>
      <c r="F1094" s="8" t="n"/>
      <c r="G1094" s="8" t="n"/>
    </row>
    <row r="1095">
      <c r="A1095" s="12" t="n"/>
      <c r="B1095" s="8" t="n"/>
      <c r="C1095" s="11" t="str">
        <f>IF(B1095="","",IFERROR(INDEX(Produtos!$J$5:$J$304,MATCH(B1095,Produtos!$A$5:$A$304,0)),"SKU não cadastrado"))</f>
        <v/>
      </c>
      <c r="D1095" s="8" t="n"/>
      <c r="E1095" s="8" t="n"/>
      <c r="F1095" s="8" t="n"/>
      <c r="G1095" s="8" t="n"/>
    </row>
    <row r="1096">
      <c r="A1096" s="12" t="n"/>
      <c r="B1096" s="8" t="n"/>
      <c r="C1096" s="11" t="str">
        <f>IF(B1096="","",IFERROR(INDEX(Produtos!$J$5:$J$304,MATCH(B1096,Produtos!$A$5:$A$304,0)),"SKU não cadastrado"))</f>
        <v/>
      </c>
      <c r="D1096" s="8" t="n"/>
      <c r="E1096" s="8" t="n"/>
      <c r="F1096" s="8" t="n"/>
      <c r="G1096" s="8" t="n"/>
    </row>
    <row r="1097">
      <c r="A1097" s="12" t="n"/>
      <c r="B1097" s="8" t="n"/>
      <c r="C1097" s="11" t="str">
        <f>IF(B1097="","",IFERROR(INDEX(Produtos!$J$5:$J$304,MATCH(B1097,Produtos!$A$5:$A$304,0)),"SKU não cadastrado"))</f>
        <v/>
      </c>
      <c r="D1097" s="8" t="n"/>
      <c r="E1097" s="8" t="n"/>
      <c r="F1097" s="8" t="n"/>
      <c r="G1097" s="8" t="n"/>
    </row>
    <row r="1098">
      <c r="A1098" s="12" t="n"/>
      <c r="B1098" s="8" t="n"/>
      <c r="C1098" s="11" t="str">
        <f>IF(B1098="","",IFERROR(INDEX(Produtos!$J$5:$J$304,MATCH(B1098,Produtos!$A$5:$A$304,0)),"SKU não cadastrado"))</f>
        <v/>
      </c>
      <c r="D1098" s="8" t="n"/>
      <c r="E1098" s="8" t="n"/>
      <c r="F1098" s="8" t="n"/>
      <c r="G1098" s="8" t="n"/>
    </row>
    <row r="1099">
      <c r="A1099" s="12" t="n"/>
      <c r="B1099" s="8" t="n"/>
      <c r="C1099" s="11" t="str">
        <f>IF(B1099="","",IFERROR(INDEX(Produtos!$J$5:$J$304,MATCH(B1099,Produtos!$A$5:$A$304,0)),"SKU não cadastrado"))</f>
        <v/>
      </c>
      <c r="D1099" s="8" t="n"/>
      <c r="E1099" s="8" t="n"/>
      <c r="F1099" s="8" t="n"/>
      <c r="G1099" s="8" t="n"/>
    </row>
    <row r="1100">
      <c r="A1100" s="12" t="n"/>
      <c r="B1100" s="8" t="n"/>
      <c r="C1100" s="11" t="str">
        <f>IF(B1100="","",IFERROR(INDEX(Produtos!$J$5:$J$304,MATCH(B1100,Produtos!$A$5:$A$304,0)),"SKU não cadastrado"))</f>
        <v/>
      </c>
      <c r="D1100" s="8" t="n"/>
      <c r="E1100" s="8" t="n"/>
      <c r="F1100" s="8" t="n"/>
      <c r="G1100" s="8" t="n"/>
    </row>
    <row r="1101">
      <c r="A1101" s="12" t="n"/>
      <c r="B1101" s="8" t="n"/>
      <c r="C1101" s="11" t="str">
        <f>IF(B1101="","",IFERROR(INDEX(Produtos!$J$5:$J$304,MATCH(B1101,Produtos!$A$5:$A$304,0)),"SKU não cadastrado"))</f>
        <v/>
      </c>
      <c r="D1101" s="8" t="n"/>
      <c r="E1101" s="8" t="n"/>
      <c r="F1101" s="8" t="n"/>
      <c r="G1101" s="8" t="n"/>
    </row>
    <row r="1102">
      <c r="A1102" s="12" t="n"/>
      <c r="B1102" s="8" t="n"/>
      <c r="C1102" s="11" t="str">
        <f>IF(B1102="","",IFERROR(INDEX(Produtos!$J$5:$J$304,MATCH(B1102,Produtos!$A$5:$A$304,0)),"SKU não cadastrado"))</f>
        <v/>
      </c>
      <c r="D1102" s="8" t="n"/>
      <c r="E1102" s="8" t="n"/>
      <c r="F1102" s="8" t="n"/>
      <c r="G1102" s="8" t="n"/>
    </row>
    <row r="1103">
      <c r="A1103" s="12" t="n"/>
      <c r="B1103" s="8" t="n"/>
      <c r="C1103" s="11" t="str">
        <f>IF(B1103="","",IFERROR(INDEX(Produtos!$J$5:$J$304,MATCH(B1103,Produtos!$A$5:$A$304,0)),"SKU não cadastrado"))</f>
        <v/>
      </c>
      <c r="D1103" s="8" t="n"/>
      <c r="E1103" s="8" t="n"/>
      <c r="F1103" s="8" t="n"/>
      <c r="G1103" s="8" t="n"/>
    </row>
    <row r="1104">
      <c r="A1104" s="12" t="n"/>
      <c r="B1104" s="8" t="n"/>
      <c r="C1104" s="11" t="str">
        <f>IF(B1104="","",IFERROR(INDEX(Produtos!$J$5:$J$304,MATCH(B1104,Produtos!$A$5:$A$304,0)),"SKU não cadastrado"))</f>
        <v/>
      </c>
      <c r="D1104" s="8" t="n"/>
      <c r="E1104" s="8" t="n"/>
      <c r="F1104" s="8" t="n"/>
      <c r="G1104" s="8" t="n"/>
    </row>
    <row r="1105">
      <c r="A1105" s="12" t="n"/>
      <c r="B1105" s="8" t="n"/>
      <c r="C1105" s="11" t="str">
        <f>IF(B1105="","",IFERROR(INDEX(Produtos!$J$5:$J$304,MATCH(B1105,Produtos!$A$5:$A$304,0)),"SKU não cadastrado"))</f>
        <v/>
      </c>
      <c r="D1105" s="8" t="n"/>
      <c r="E1105" s="8" t="n"/>
      <c r="F1105" s="8" t="n"/>
      <c r="G1105" s="8" t="n"/>
    </row>
    <row r="1106">
      <c r="A1106" s="12" t="n"/>
      <c r="B1106" s="8" t="n"/>
      <c r="C1106" s="11" t="str">
        <f>IF(B1106="","",IFERROR(INDEX(Produtos!$J$5:$J$304,MATCH(B1106,Produtos!$A$5:$A$304,0)),"SKU não cadastrado"))</f>
        <v/>
      </c>
      <c r="D1106" s="8" t="n"/>
      <c r="E1106" s="8" t="n"/>
      <c r="F1106" s="8" t="n"/>
      <c r="G1106" s="8" t="n"/>
    </row>
    <row r="1107">
      <c r="A1107" s="12" t="n"/>
      <c r="B1107" s="8" t="n"/>
      <c r="C1107" s="11" t="str">
        <f>IF(B1107="","",IFERROR(INDEX(Produtos!$J$5:$J$304,MATCH(B1107,Produtos!$A$5:$A$304,0)),"SKU não cadastrado"))</f>
        <v/>
      </c>
      <c r="D1107" s="8" t="n"/>
      <c r="E1107" s="8" t="n"/>
      <c r="F1107" s="8" t="n"/>
      <c r="G1107" s="8" t="n"/>
    </row>
    <row r="1108">
      <c r="A1108" s="12" t="n"/>
      <c r="B1108" s="8" t="n"/>
      <c r="C1108" s="11" t="str">
        <f>IF(B1108="","",IFERROR(INDEX(Produtos!$J$5:$J$304,MATCH(B1108,Produtos!$A$5:$A$304,0)),"SKU não cadastrado"))</f>
        <v/>
      </c>
      <c r="D1108" s="8" t="n"/>
      <c r="E1108" s="8" t="n"/>
      <c r="F1108" s="8" t="n"/>
      <c r="G1108" s="8" t="n"/>
    </row>
    <row r="1109">
      <c r="A1109" s="12" t="n"/>
      <c r="B1109" s="8" t="n"/>
      <c r="C1109" s="11" t="str">
        <f>IF(B1109="","",IFERROR(INDEX(Produtos!$J$5:$J$304,MATCH(B1109,Produtos!$A$5:$A$304,0)),"SKU não cadastrado"))</f>
        <v/>
      </c>
      <c r="D1109" s="8" t="n"/>
      <c r="E1109" s="8" t="n"/>
      <c r="F1109" s="8" t="n"/>
      <c r="G1109" s="8" t="n"/>
    </row>
    <row r="1110">
      <c r="A1110" s="12" t="n"/>
      <c r="B1110" s="8" t="n"/>
      <c r="C1110" s="11" t="str">
        <f>IF(B1110="","",IFERROR(INDEX(Produtos!$J$5:$J$304,MATCH(B1110,Produtos!$A$5:$A$304,0)),"SKU não cadastrado"))</f>
        <v/>
      </c>
      <c r="D1110" s="8" t="n"/>
      <c r="E1110" s="8" t="n"/>
      <c r="F1110" s="8" t="n"/>
      <c r="G1110" s="8" t="n"/>
    </row>
    <row r="1111">
      <c r="A1111" s="12" t="n"/>
      <c r="B1111" s="8" t="n"/>
      <c r="C1111" s="11" t="str">
        <f>IF(B1111="","",IFERROR(INDEX(Produtos!$J$5:$J$304,MATCH(B1111,Produtos!$A$5:$A$304,0)),"SKU não cadastrado"))</f>
        <v/>
      </c>
      <c r="D1111" s="8" t="n"/>
      <c r="E1111" s="8" t="n"/>
      <c r="F1111" s="8" t="n"/>
      <c r="G1111" s="8" t="n"/>
    </row>
    <row r="1112">
      <c r="A1112" s="12" t="n"/>
      <c r="B1112" s="8" t="n"/>
      <c r="C1112" s="11" t="str">
        <f>IF(B1112="","",IFERROR(INDEX(Produtos!$J$5:$J$304,MATCH(B1112,Produtos!$A$5:$A$304,0)),"SKU não cadastrado"))</f>
        <v/>
      </c>
      <c r="D1112" s="8" t="n"/>
      <c r="E1112" s="8" t="n"/>
      <c r="F1112" s="8" t="n"/>
      <c r="G1112" s="8" t="n"/>
    </row>
    <row r="1113">
      <c r="A1113" s="12" t="n"/>
      <c r="B1113" s="8" t="n"/>
      <c r="C1113" s="11" t="str">
        <f>IF(B1113="","",IFERROR(INDEX(Produtos!$J$5:$J$304,MATCH(B1113,Produtos!$A$5:$A$304,0)),"SKU não cadastrado"))</f>
        <v/>
      </c>
      <c r="D1113" s="8" t="n"/>
      <c r="E1113" s="8" t="n"/>
      <c r="F1113" s="8" t="n"/>
      <c r="G1113" s="8" t="n"/>
    </row>
    <row r="1114">
      <c r="A1114" s="12" t="n"/>
      <c r="B1114" s="8" t="n"/>
      <c r="C1114" s="11" t="str">
        <f>IF(B1114="","",IFERROR(INDEX(Produtos!$J$5:$J$304,MATCH(B1114,Produtos!$A$5:$A$304,0)),"SKU não cadastrado"))</f>
        <v/>
      </c>
      <c r="D1114" s="8" t="n"/>
      <c r="E1114" s="8" t="n"/>
      <c r="F1114" s="8" t="n"/>
      <c r="G1114" s="8" t="n"/>
    </row>
    <row r="1115">
      <c r="A1115" s="12" t="n"/>
      <c r="B1115" s="8" t="n"/>
      <c r="C1115" s="11" t="str">
        <f>IF(B1115="","",IFERROR(INDEX(Produtos!$J$5:$J$304,MATCH(B1115,Produtos!$A$5:$A$304,0)),"SKU não cadastrado"))</f>
        <v/>
      </c>
      <c r="D1115" s="8" t="n"/>
      <c r="E1115" s="8" t="n"/>
      <c r="F1115" s="8" t="n"/>
      <c r="G1115" s="8" t="n"/>
    </row>
    <row r="1116">
      <c r="A1116" s="12" t="n"/>
      <c r="B1116" s="8" t="n"/>
      <c r="C1116" s="11" t="str">
        <f>IF(B1116="","",IFERROR(INDEX(Produtos!$J$5:$J$304,MATCH(B1116,Produtos!$A$5:$A$304,0)),"SKU não cadastrado"))</f>
        <v/>
      </c>
      <c r="D1116" s="8" t="n"/>
      <c r="E1116" s="8" t="n"/>
      <c r="F1116" s="8" t="n"/>
      <c r="G1116" s="8" t="n"/>
    </row>
    <row r="1117">
      <c r="A1117" s="12" t="n"/>
      <c r="B1117" s="8" t="n"/>
      <c r="C1117" s="11" t="str">
        <f>IF(B1117="","",IFERROR(INDEX(Produtos!$J$5:$J$304,MATCH(B1117,Produtos!$A$5:$A$304,0)),"SKU não cadastrado"))</f>
        <v/>
      </c>
      <c r="D1117" s="8" t="n"/>
      <c r="E1117" s="8" t="n"/>
      <c r="F1117" s="8" t="n"/>
      <c r="G1117" s="8" t="n"/>
    </row>
    <row r="1118">
      <c r="A1118" s="12" t="n"/>
      <c r="B1118" s="8" t="n"/>
      <c r="C1118" s="11" t="str">
        <f>IF(B1118="","",IFERROR(INDEX(Produtos!$J$5:$J$304,MATCH(B1118,Produtos!$A$5:$A$304,0)),"SKU não cadastrado"))</f>
        <v/>
      </c>
      <c r="D1118" s="8" t="n"/>
      <c r="E1118" s="8" t="n"/>
      <c r="F1118" s="8" t="n"/>
      <c r="G1118" s="8" t="n"/>
    </row>
    <row r="1119">
      <c r="A1119" s="12" t="n"/>
      <c r="B1119" s="8" t="n"/>
      <c r="C1119" s="11" t="str">
        <f>IF(B1119="","",IFERROR(INDEX(Produtos!$J$5:$J$304,MATCH(B1119,Produtos!$A$5:$A$304,0)),"SKU não cadastrado"))</f>
        <v/>
      </c>
      <c r="D1119" s="8" t="n"/>
      <c r="E1119" s="8" t="n"/>
      <c r="F1119" s="8" t="n"/>
      <c r="G1119" s="8" t="n"/>
    </row>
    <row r="1120">
      <c r="A1120" s="12" t="n"/>
      <c r="B1120" s="8" t="n"/>
      <c r="C1120" s="11" t="str">
        <f>IF(B1120="","",IFERROR(INDEX(Produtos!$J$5:$J$304,MATCH(B1120,Produtos!$A$5:$A$304,0)),"SKU não cadastrado"))</f>
        <v/>
      </c>
      <c r="D1120" s="8" t="n"/>
      <c r="E1120" s="8" t="n"/>
      <c r="F1120" s="8" t="n"/>
      <c r="G1120" s="8" t="n"/>
    </row>
    <row r="1121">
      <c r="A1121" s="12" t="n"/>
      <c r="B1121" s="8" t="n"/>
      <c r="C1121" s="11" t="str">
        <f>IF(B1121="","",IFERROR(INDEX(Produtos!$J$5:$J$304,MATCH(B1121,Produtos!$A$5:$A$304,0)),"SKU não cadastrado"))</f>
        <v/>
      </c>
      <c r="D1121" s="8" t="n"/>
      <c r="E1121" s="8" t="n"/>
      <c r="F1121" s="8" t="n"/>
      <c r="G1121" s="8" t="n"/>
    </row>
    <row r="1122">
      <c r="A1122" s="12" t="n"/>
      <c r="B1122" s="8" t="n"/>
      <c r="C1122" s="11" t="str">
        <f>IF(B1122="","",IFERROR(INDEX(Produtos!$J$5:$J$304,MATCH(B1122,Produtos!$A$5:$A$304,0)),"SKU não cadastrado"))</f>
        <v/>
      </c>
      <c r="D1122" s="8" t="n"/>
      <c r="E1122" s="8" t="n"/>
      <c r="F1122" s="8" t="n"/>
      <c r="G1122" s="8" t="n"/>
    </row>
    <row r="1123">
      <c r="A1123" s="12" t="n"/>
      <c r="B1123" s="8" t="n"/>
      <c r="C1123" s="11" t="str">
        <f>IF(B1123="","",IFERROR(INDEX(Produtos!$J$5:$J$304,MATCH(B1123,Produtos!$A$5:$A$304,0)),"SKU não cadastrado"))</f>
        <v/>
      </c>
      <c r="D1123" s="8" t="n"/>
      <c r="E1123" s="8" t="n"/>
      <c r="F1123" s="8" t="n"/>
      <c r="G1123" s="8" t="n"/>
    </row>
    <row r="1124">
      <c r="A1124" s="12" t="n"/>
      <c r="B1124" s="8" t="n"/>
      <c r="C1124" s="11" t="str">
        <f>IF(B1124="","",IFERROR(INDEX(Produtos!$J$5:$J$304,MATCH(B1124,Produtos!$A$5:$A$304,0)),"SKU não cadastrado"))</f>
        <v/>
      </c>
      <c r="D1124" s="8" t="n"/>
      <c r="E1124" s="8" t="n"/>
      <c r="F1124" s="8" t="n"/>
      <c r="G1124" s="8" t="n"/>
    </row>
    <row r="1125">
      <c r="A1125" s="12" t="n"/>
      <c r="B1125" s="8" t="n"/>
      <c r="C1125" s="11" t="str">
        <f>IF(B1125="","",IFERROR(INDEX(Produtos!$J$5:$J$304,MATCH(B1125,Produtos!$A$5:$A$304,0)),"SKU não cadastrado"))</f>
        <v/>
      </c>
      <c r="D1125" s="8" t="n"/>
      <c r="E1125" s="8" t="n"/>
      <c r="F1125" s="8" t="n"/>
      <c r="G1125" s="8" t="n"/>
    </row>
    <row r="1126">
      <c r="A1126" s="12" t="n"/>
      <c r="B1126" s="8" t="n"/>
      <c r="C1126" s="11" t="str">
        <f>IF(B1126="","",IFERROR(INDEX(Produtos!$J$5:$J$304,MATCH(B1126,Produtos!$A$5:$A$304,0)),"SKU não cadastrado"))</f>
        <v/>
      </c>
      <c r="D1126" s="8" t="n"/>
      <c r="E1126" s="8" t="n"/>
      <c r="F1126" s="8" t="n"/>
      <c r="G1126" s="8" t="n"/>
    </row>
    <row r="1127">
      <c r="A1127" s="12" t="n"/>
      <c r="B1127" s="8" t="n"/>
      <c r="C1127" s="11" t="str">
        <f>IF(B1127="","",IFERROR(INDEX(Produtos!$J$5:$J$304,MATCH(B1127,Produtos!$A$5:$A$304,0)),"SKU não cadastrado"))</f>
        <v/>
      </c>
      <c r="D1127" s="8" t="n"/>
      <c r="E1127" s="8" t="n"/>
      <c r="F1127" s="8" t="n"/>
      <c r="G1127" s="8" t="n"/>
    </row>
    <row r="1128">
      <c r="A1128" s="12" t="n"/>
      <c r="B1128" s="8" t="n"/>
      <c r="C1128" s="11" t="str">
        <f>IF(B1128="","",IFERROR(INDEX(Produtos!$J$5:$J$304,MATCH(B1128,Produtos!$A$5:$A$304,0)),"SKU não cadastrado"))</f>
        <v/>
      </c>
      <c r="D1128" s="8" t="n"/>
      <c r="E1128" s="8" t="n"/>
      <c r="F1128" s="8" t="n"/>
      <c r="G1128" s="8" t="n"/>
    </row>
    <row r="1129">
      <c r="A1129" s="12" t="n"/>
      <c r="B1129" s="8" t="n"/>
      <c r="C1129" s="11" t="str">
        <f>IF(B1129="","",IFERROR(INDEX(Produtos!$J$5:$J$304,MATCH(B1129,Produtos!$A$5:$A$304,0)),"SKU não cadastrado"))</f>
        <v/>
      </c>
      <c r="D1129" s="8" t="n"/>
      <c r="E1129" s="8" t="n"/>
      <c r="F1129" s="8" t="n"/>
      <c r="G1129" s="8" t="n"/>
    </row>
    <row r="1130">
      <c r="A1130" s="12" t="n"/>
      <c r="B1130" s="8" t="n"/>
      <c r="C1130" s="11" t="str">
        <f>IF(B1130="","",IFERROR(INDEX(Produtos!$J$5:$J$304,MATCH(B1130,Produtos!$A$5:$A$304,0)),"SKU não cadastrado"))</f>
        <v/>
      </c>
      <c r="D1130" s="8" t="n"/>
      <c r="E1130" s="8" t="n"/>
      <c r="F1130" s="8" t="n"/>
      <c r="G1130" s="8" t="n"/>
    </row>
    <row r="1131">
      <c r="A1131" s="12" t="n"/>
      <c r="B1131" s="8" t="n"/>
      <c r="C1131" s="11" t="str">
        <f>IF(B1131="","",IFERROR(INDEX(Produtos!$J$5:$J$304,MATCH(B1131,Produtos!$A$5:$A$304,0)),"SKU não cadastrado"))</f>
        <v/>
      </c>
      <c r="D1131" s="8" t="n"/>
      <c r="E1131" s="8" t="n"/>
      <c r="F1131" s="8" t="n"/>
      <c r="G1131" s="8" t="n"/>
    </row>
    <row r="1132">
      <c r="A1132" s="12" t="n"/>
      <c r="B1132" s="8" t="n"/>
      <c r="C1132" s="11" t="str">
        <f>IF(B1132="","",IFERROR(INDEX(Produtos!$J$5:$J$304,MATCH(B1132,Produtos!$A$5:$A$304,0)),"SKU não cadastrado"))</f>
        <v/>
      </c>
      <c r="D1132" s="8" t="n"/>
      <c r="E1132" s="8" t="n"/>
      <c r="F1132" s="8" t="n"/>
      <c r="G1132" s="8" t="n"/>
    </row>
    <row r="1133">
      <c r="A1133" s="12" t="n"/>
      <c r="B1133" s="8" t="n"/>
      <c r="C1133" s="11" t="str">
        <f>IF(B1133="","",IFERROR(INDEX(Produtos!$J$5:$J$304,MATCH(B1133,Produtos!$A$5:$A$304,0)),"SKU não cadastrado"))</f>
        <v/>
      </c>
      <c r="D1133" s="8" t="n"/>
      <c r="E1133" s="8" t="n"/>
      <c r="F1133" s="8" t="n"/>
      <c r="G1133" s="8" t="n"/>
    </row>
    <row r="1134">
      <c r="A1134" s="12" t="n"/>
      <c r="B1134" s="8" t="n"/>
      <c r="C1134" s="11" t="str">
        <f>IF(B1134="","",IFERROR(INDEX(Produtos!$J$5:$J$304,MATCH(B1134,Produtos!$A$5:$A$304,0)),"SKU não cadastrado"))</f>
        <v/>
      </c>
      <c r="D1134" s="8" t="n"/>
      <c r="E1134" s="8" t="n"/>
      <c r="F1134" s="8" t="n"/>
      <c r="G1134" s="8" t="n"/>
    </row>
    <row r="1135">
      <c r="A1135" s="12" t="n"/>
      <c r="B1135" s="8" t="n"/>
      <c r="C1135" s="11" t="str">
        <f>IF(B1135="","",IFERROR(INDEX(Produtos!$J$5:$J$304,MATCH(B1135,Produtos!$A$5:$A$304,0)),"SKU não cadastrado"))</f>
        <v/>
      </c>
      <c r="D1135" s="8" t="n"/>
      <c r="E1135" s="8" t="n"/>
      <c r="F1135" s="8" t="n"/>
      <c r="G1135" s="8" t="n"/>
    </row>
    <row r="1136">
      <c r="A1136" s="12" t="n"/>
      <c r="B1136" s="8" t="n"/>
      <c r="C1136" s="11" t="str">
        <f>IF(B1136="","",IFERROR(INDEX(Produtos!$J$5:$J$304,MATCH(B1136,Produtos!$A$5:$A$304,0)),"SKU não cadastrado"))</f>
        <v/>
      </c>
      <c r="D1136" s="8" t="n"/>
      <c r="E1136" s="8" t="n"/>
      <c r="F1136" s="8" t="n"/>
      <c r="G1136" s="8" t="n"/>
    </row>
    <row r="1137">
      <c r="A1137" s="12" t="n"/>
      <c r="B1137" s="8" t="n"/>
      <c r="C1137" s="11" t="str">
        <f>IF(B1137="","",IFERROR(INDEX(Produtos!$J$5:$J$304,MATCH(B1137,Produtos!$A$5:$A$304,0)),"SKU não cadastrado"))</f>
        <v/>
      </c>
      <c r="D1137" s="8" t="n"/>
      <c r="E1137" s="8" t="n"/>
      <c r="F1137" s="8" t="n"/>
      <c r="G1137" s="8" t="n"/>
    </row>
    <row r="1138">
      <c r="A1138" s="12" t="n"/>
      <c r="B1138" s="8" t="n"/>
      <c r="C1138" s="11" t="str">
        <f>IF(B1138="","",IFERROR(INDEX(Produtos!$J$5:$J$304,MATCH(B1138,Produtos!$A$5:$A$304,0)),"SKU não cadastrado"))</f>
        <v/>
      </c>
      <c r="D1138" s="8" t="n"/>
      <c r="E1138" s="8" t="n"/>
      <c r="F1138" s="8" t="n"/>
      <c r="G1138" s="8" t="n"/>
    </row>
    <row r="1139">
      <c r="A1139" s="12" t="n"/>
      <c r="B1139" s="8" t="n"/>
      <c r="C1139" s="11" t="str">
        <f>IF(B1139="","",IFERROR(INDEX(Produtos!$J$5:$J$304,MATCH(B1139,Produtos!$A$5:$A$304,0)),"SKU não cadastrado"))</f>
        <v/>
      </c>
      <c r="D1139" s="8" t="n"/>
      <c r="E1139" s="8" t="n"/>
      <c r="F1139" s="8" t="n"/>
      <c r="G1139" s="8" t="n"/>
    </row>
    <row r="1140">
      <c r="A1140" s="12" t="n"/>
      <c r="B1140" s="8" t="n"/>
      <c r="C1140" s="11" t="str">
        <f>IF(B1140="","",IFERROR(INDEX(Produtos!$J$5:$J$304,MATCH(B1140,Produtos!$A$5:$A$304,0)),"SKU não cadastrado"))</f>
        <v/>
      </c>
      <c r="D1140" s="8" t="n"/>
      <c r="E1140" s="8" t="n"/>
      <c r="F1140" s="8" t="n"/>
      <c r="G1140" s="8" t="n"/>
    </row>
    <row r="1141">
      <c r="A1141" s="12" t="n"/>
      <c r="B1141" s="8" t="n"/>
      <c r="C1141" s="11" t="str">
        <f>IF(B1141="","",IFERROR(INDEX(Produtos!$J$5:$J$304,MATCH(B1141,Produtos!$A$5:$A$304,0)),"SKU não cadastrado"))</f>
        <v/>
      </c>
      <c r="D1141" s="8" t="n"/>
      <c r="E1141" s="8" t="n"/>
      <c r="F1141" s="8" t="n"/>
      <c r="G1141" s="8" t="n"/>
    </row>
    <row r="1142">
      <c r="A1142" s="12" t="n"/>
      <c r="B1142" s="8" t="n"/>
      <c r="C1142" s="11" t="str">
        <f>IF(B1142="","",IFERROR(INDEX(Produtos!$J$5:$J$304,MATCH(B1142,Produtos!$A$5:$A$304,0)),"SKU não cadastrado"))</f>
        <v/>
      </c>
      <c r="D1142" s="8" t="n"/>
      <c r="E1142" s="8" t="n"/>
      <c r="F1142" s="8" t="n"/>
      <c r="G1142" s="8" t="n"/>
    </row>
    <row r="1143">
      <c r="A1143" s="12" t="n"/>
      <c r="B1143" s="8" t="n"/>
      <c r="C1143" s="11" t="str">
        <f>IF(B1143="","",IFERROR(INDEX(Produtos!$J$5:$J$304,MATCH(B1143,Produtos!$A$5:$A$304,0)),"SKU não cadastrado"))</f>
        <v/>
      </c>
      <c r="D1143" s="8" t="n"/>
      <c r="E1143" s="8" t="n"/>
      <c r="F1143" s="8" t="n"/>
      <c r="G1143" s="8" t="n"/>
    </row>
    <row r="1144">
      <c r="A1144" s="12" t="n"/>
      <c r="B1144" s="8" t="n"/>
      <c r="C1144" s="11" t="str">
        <f>IF(B1144="","",IFERROR(INDEX(Produtos!$J$5:$J$304,MATCH(B1144,Produtos!$A$5:$A$304,0)),"SKU não cadastrado"))</f>
        <v/>
      </c>
      <c r="D1144" s="8" t="n"/>
      <c r="E1144" s="8" t="n"/>
      <c r="F1144" s="8" t="n"/>
      <c r="G1144" s="8" t="n"/>
    </row>
    <row r="1145">
      <c r="A1145" s="12" t="n"/>
      <c r="B1145" s="8" t="n"/>
      <c r="C1145" s="11" t="str">
        <f>IF(B1145="","",IFERROR(INDEX(Produtos!$J$5:$J$304,MATCH(B1145,Produtos!$A$5:$A$304,0)),"SKU não cadastrado"))</f>
        <v/>
      </c>
      <c r="D1145" s="8" t="n"/>
      <c r="E1145" s="8" t="n"/>
      <c r="F1145" s="8" t="n"/>
      <c r="G1145" s="8" t="n"/>
    </row>
    <row r="1146">
      <c r="A1146" s="12" t="n"/>
      <c r="B1146" s="8" t="n"/>
      <c r="C1146" s="11" t="str">
        <f>IF(B1146="","",IFERROR(INDEX(Produtos!$J$5:$J$304,MATCH(B1146,Produtos!$A$5:$A$304,0)),"SKU não cadastrado"))</f>
        <v/>
      </c>
      <c r="D1146" s="8" t="n"/>
      <c r="E1146" s="8" t="n"/>
      <c r="F1146" s="8" t="n"/>
      <c r="G1146" s="8" t="n"/>
    </row>
    <row r="1147">
      <c r="A1147" s="12" t="n"/>
      <c r="B1147" s="8" t="n"/>
      <c r="C1147" s="11" t="str">
        <f>IF(B1147="","",IFERROR(INDEX(Produtos!$J$5:$J$304,MATCH(B1147,Produtos!$A$5:$A$304,0)),"SKU não cadastrado"))</f>
        <v/>
      </c>
      <c r="D1147" s="8" t="n"/>
      <c r="E1147" s="8" t="n"/>
      <c r="F1147" s="8" t="n"/>
      <c r="G1147" s="8" t="n"/>
    </row>
    <row r="1148">
      <c r="A1148" s="12" t="n"/>
      <c r="B1148" s="8" t="n"/>
      <c r="C1148" s="11" t="str">
        <f>IF(B1148="","",IFERROR(INDEX(Produtos!$J$5:$J$304,MATCH(B1148,Produtos!$A$5:$A$304,0)),"SKU não cadastrado"))</f>
        <v/>
      </c>
      <c r="D1148" s="8" t="n"/>
      <c r="E1148" s="8" t="n"/>
      <c r="F1148" s="8" t="n"/>
      <c r="G1148" s="8" t="n"/>
    </row>
    <row r="1149">
      <c r="A1149" s="12" t="n"/>
      <c r="B1149" s="8" t="n"/>
      <c r="C1149" s="11" t="str">
        <f>IF(B1149="","",IFERROR(INDEX(Produtos!$J$5:$J$304,MATCH(B1149,Produtos!$A$5:$A$304,0)),"SKU não cadastrado"))</f>
        <v/>
      </c>
      <c r="D1149" s="8" t="n"/>
      <c r="E1149" s="8" t="n"/>
      <c r="F1149" s="8" t="n"/>
      <c r="G1149" s="8" t="n"/>
    </row>
    <row r="1150">
      <c r="A1150" s="12" t="n"/>
      <c r="B1150" s="8" t="n"/>
      <c r="C1150" s="11" t="str">
        <f>IF(B1150="","",IFERROR(INDEX(Produtos!$J$5:$J$304,MATCH(B1150,Produtos!$A$5:$A$304,0)),"SKU não cadastrado"))</f>
        <v/>
      </c>
      <c r="D1150" s="8" t="n"/>
      <c r="E1150" s="8" t="n"/>
      <c r="F1150" s="8" t="n"/>
      <c r="G1150" s="8" t="n"/>
    </row>
    <row r="1151">
      <c r="A1151" s="12" t="n"/>
      <c r="B1151" s="8" t="n"/>
      <c r="C1151" s="11" t="str">
        <f>IF(B1151="","",IFERROR(INDEX(Produtos!$J$5:$J$304,MATCH(B1151,Produtos!$A$5:$A$304,0)),"SKU não cadastrado"))</f>
        <v/>
      </c>
      <c r="D1151" s="8" t="n"/>
      <c r="E1151" s="8" t="n"/>
      <c r="F1151" s="8" t="n"/>
      <c r="G1151" s="8" t="n"/>
    </row>
    <row r="1152">
      <c r="A1152" s="12" t="n"/>
      <c r="B1152" s="8" t="n"/>
      <c r="C1152" s="11" t="str">
        <f>IF(B1152="","",IFERROR(INDEX(Produtos!$J$5:$J$304,MATCH(B1152,Produtos!$A$5:$A$304,0)),"SKU não cadastrado"))</f>
        <v/>
      </c>
      <c r="D1152" s="8" t="n"/>
      <c r="E1152" s="8" t="n"/>
      <c r="F1152" s="8" t="n"/>
      <c r="G1152" s="8" t="n"/>
    </row>
    <row r="1153">
      <c r="A1153" s="12" t="n"/>
      <c r="B1153" s="8" t="n"/>
      <c r="C1153" s="11" t="str">
        <f>IF(B1153="","",IFERROR(INDEX(Produtos!$J$5:$J$304,MATCH(B1153,Produtos!$A$5:$A$304,0)),"SKU não cadastrado"))</f>
        <v/>
      </c>
      <c r="D1153" s="8" t="n"/>
      <c r="E1153" s="8" t="n"/>
      <c r="F1153" s="8" t="n"/>
      <c r="G1153" s="8" t="n"/>
    </row>
    <row r="1154">
      <c r="A1154" s="12" t="n"/>
      <c r="B1154" s="8" t="n"/>
      <c r="C1154" s="11" t="str">
        <f>IF(B1154="","",IFERROR(INDEX(Produtos!$J$5:$J$304,MATCH(B1154,Produtos!$A$5:$A$304,0)),"SKU não cadastrado"))</f>
        <v/>
      </c>
      <c r="D1154" s="8" t="n"/>
      <c r="E1154" s="8" t="n"/>
      <c r="F1154" s="8" t="n"/>
      <c r="G1154" s="8" t="n"/>
    </row>
    <row r="1155">
      <c r="A1155" s="12" t="n"/>
      <c r="B1155" s="8" t="n"/>
      <c r="C1155" s="11" t="str">
        <f>IF(B1155="","",IFERROR(INDEX(Produtos!$J$5:$J$304,MATCH(B1155,Produtos!$A$5:$A$304,0)),"SKU não cadastrado"))</f>
        <v/>
      </c>
      <c r="D1155" s="8" t="n"/>
      <c r="E1155" s="8" t="n"/>
      <c r="F1155" s="8" t="n"/>
      <c r="G1155" s="8" t="n"/>
    </row>
    <row r="1156">
      <c r="A1156" s="12" t="n"/>
      <c r="B1156" s="8" t="n"/>
      <c r="C1156" s="11" t="str">
        <f>IF(B1156="","",IFERROR(INDEX(Produtos!$J$5:$J$304,MATCH(B1156,Produtos!$A$5:$A$304,0)),"SKU não cadastrado"))</f>
        <v/>
      </c>
      <c r="D1156" s="8" t="n"/>
      <c r="E1156" s="8" t="n"/>
      <c r="F1156" s="8" t="n"/>
      <c r="G1156" s="8" t="n"/>
    </row>
    <row r="1157">
      <c r="A1157" s="12" t="n"/>
      <c r="B1157" s="8" t="n"/>
      <c r="C1157" s="11" t="str">
        <f>IF(B1157="","",IFERROR(INDEX(Produtos!$J$5:$J$304,MATCH(B1157,Produtos!$A$5:$A$304,0)),"SKU não cadastrado"))</f>
        <v/>
      </c>
      <c r="D1157" s="8" t="n"/>
      <c r="E1157" s="8" t="n"/>
      <c r="F1157" s="8" t="n"/>
      <c r="G1157" s="8" t="n"/>
    </row>
    <row r="1158">
      <c r="A1158" s="12" t="n"/>
      <c r="B1158" s="8" t="n"/>
      <c r="C1158" s="11" t="str">
        <f>IF(B1158="","",IFERROR(INDEX(Produtos!$J$5:$J$304,MATCH(B1158,Produtos!$A$5:$A$304,0)),"SKU não cadastrado"))</f>
        <v/>
      </c>
      <c r="D1158" s="8" t="n"/>
      <c r="E1158" s="8" t="n"/>
      <c r="F1158" s="8" t="n"/>
      <c r="G1158" s="8" t="n"/>
    </row>
    <row r="1159">
      <c r="A1159" s="12" t="n"/>
      <c r="B1159" s="8" t="n"/>
      <c r="C1159" s="11" t="str">
        <f>IF(B1159="","",IFERROR(INDEX(Produtos!$J$5:$J$304,MATCH(B1159,Produtos!$A$5:$A$304,0)),"SKU não cadastrado"))</f>
        <v/>
      </c>
      <c r="D1159" s="8" t="n"/>
      <c r="E1159" s="8" t="n"/>
      <c r="F1159" s="8" t="n"/>
      <c r="G1159" s="8" t="n"/>
    </row>
    <row r="1160">
      <c r="A1160" s="12" t="n"/>
      <c r="B1160" s="8" t="n"/>
      <c r="C1160" s="11" t="str">
        <f>IF(B1160="","",IFERROR(INDEX(Produtos!$J$5:$J$304,MATCH(B1160,Produtos!$A$5:$A$304,0)),"SKU não cadastrado"))</f>
        <v/>
      </c>
      <c r="D1160" s="8" t="n"/>
      <c r="E1160" s="8" t="n"/>
      <c r="F1160" s="8" t="n"/>
      <c r="G1160" s="8" t="n"/>
    </row>
    <row r="1161">
      <c r="A1161" s="12" t="n"/>
      <c r="B1161" s="8" t="n"/>
      <c r="C1161" s="11" t="str">
        <f>IF(B1161="","",IFERROR(INDEX(Produtos!$J$5:$J$304,MATCH(B1161,Produtos!$A$5:$A$304,0)),"SKU não cadastrado"))</f>
        <v/>
      </c>
      <c r="D1161" s="8" t="n"/>
      <c r="E1161" s="8" t="n"/>
      <c r="F1161" s="8" t="n"/>
      <c r="G1161" s="8" t="n"/>
    </row>
    <row r="1162">
      <c r="A1162" s="12" t="n"/>
      <c r="B1162" s="8" t="n"/>
      <c r="C1162" s="11" t="str">
        <f>IF(B1162="","",IFERROR(INDEX(Produtos!$J$5:$J$304,MATCH(B1162,Produtos!$A$5:$A$304,0)),"SKU não cadastrado"))</f>
        <v/>
      </c>
      <c r="D1162" s="8" t="n"/>
      <c r="E1162" s="8" t="n"/>
      <c r="F1162" s="8" t="n"/>
      <c r="G1162" s="8" t="n"/>
    </row>
    <row r="1163">
      <c r="A1163" s="12" t="n"/>
      <c r="B1163" s="8" t="n"/>
      <c r="C1163" s="11" t="str">
        <f>IF(B1163="","",IFERROR(INDEX(Produtos!$J$5:$J$304,MATCH(B1163,Produtos!$A$5:$A$304,0)),"SKU não cadastrado"))</f>
        <v/>
      </c>
      <c r="D1163" s="8" t="n"/>
      <c r="E1163" s="8" t="n"/>
      <c r="F1163" s="8" t="n"/>
      <c r="G1163" s="8" t="n"/>
    </row>
    <row r="1164">
      <c r="A1164" s="12" t="n"/>
      <c r="B1164" s="8" t="n"/>
      <c r="C1164" s="11" t="str">
        <f>IF(B1164="","",IFERROR(INDEX(Produtos!$J$5:$J$304,MATCH(B1164,Produtos!$A$5:$A$304,0)),"SKU não cadastrado"))</f>
        <v/>
      </c>
      <c r="D1164" s="8" t="n"/>
      <c r="E1164" s="8" t="n"/>
      <c r="F1164" s="8" t="n"/>
      <c r="G1164" s="8" t="n"/>
    </row>
    <row r="1165">
      <c r="A1165" s="12" t="n"/>
      <c r="B1165" s="8" t="n"/>
      <c r="C1165" s="11" t="str">
        <f>IF(B1165="","",IFERROR(INDEX(Produtos!$J$5:$J$304,MATCH(B1165,Produtos!$A$5:$A$304,0)),"SKU não cadastrado"))</f>
        <v/>
      </c>
      <c r="D1165" s="8" t="n"/>
      <c r="E1165" s="8" t="n"/>
      <c r="F1165" s="8" t="n"/>
      <c r="G1165" s="8" t="n"/>
    </row>
    <row r="1166">
      <c r="A1166" s="12" t="n"/>
      <c r="B1166" s="8" t="n"/>
      <c r="C1166" s="11" t="str">
        <f>IF(B1166="","",IFERROR(INDEX(Produtos!$J$5:$J$304,MATCH(B1166,Produtos!$A$5:$A$304,0)),"SKU não cadastrado"))</f>
        <v/>
      </c>
      <c r="D1166" s="8" t="n"/>
      <c r="E1166" s="8" t="n"/>
      <c r="F1166" s="8" t="n"/>
      <c r="G1166" s="8" t="n"/>
    </row>
    <row r="1167">
      <c r="A1167" s="12" t="n"/>
      <c r="B1167" s="8" t="n"/>
      <c r="C1167" s="11" t="str">
        <f>IF(B1167="","",IFERROR(INDEX(Produtos!$J$5:$J$304,MATCH(B1167,Produtos!$A$5:$A$304,0)),"SKU não cadastrado"))</f>
        <v/>
      </c>
      <c r="D1167" s="8" t="n"/>
      <c r="E1167" s="8" t="n"/>
      <c r="F1167" s="8" t="n"/>
      <c r="G1167" s="8" t="n"/>
    </row>
    <row r="1168">
      <c r="A1168" s="12" t="n"/>
      <c r="B1168" s="8" t="n"/>
      <c r="C1168" s="11" t="str">
        <f>IF(B1168="","",IFERROR(INDEX(Produtos!$J$5:$J$304,MATCH(B1168,Produtos!$A$5:$A$304,0)),"SKU não cadastrado"))</f>
        <v/>
      </c>
      <c r="D1168" s="8" t="n"/>
      <c r="E1168" s="8" t="n"/>
      <c r="F1168" s="8" t="n"/>
      <c r="G1168" s="8" t="n"/>
    </row>
    <row r="1169">
      <c r="A1169" s="12" t="n"/>
      <c r="B1169" s="8" t="n"/>
      <c r="C1169" s="11" t="str">
        <f>IF(B1169="","",IFERROR(INDEX(Produtos!$J$5:$J$304,MATCH(B1169,Produtos!$A$5:$A$304,0)),"SKU não cadastrado"))</f>
        <v/>
      </c>
      <c r="D1169" s="8" t="n"/>
      <c r="E1169" s="8" t="n"/>
      <c r="F1169" s="8" t="n"/>
      <c r="G1169" s="8" t="n"/>
    </row>
    <row r="1170">
      <c r="A1170" s="12" t="n"/>
      <c r="B1170" s="8" t="n"/>
      <c r="C1170" s="11" t="str">
        <f>IF(B1170="","",IFERROR(INDEX(Produtos!$J$5:$J$304,MATCH(B1170,Produtos!$A$5:$A$304,0)),"SKU não cadastrado"))</f>
        <v/>
      </c>
      <c r="D1170" s="8" t="n"/>
      <c r="E1170" s="8" t="n"/>
      <c r="F1170" s="8" t="n"/>
      <c r="G1170" s="8" t="n"/>
    </row>
    <row r="1171">
      <c r="A1171" s="12" t="n"/>
      <c r="B1171" s="8" t="n"/>
      <c r="C1171" s="11" t="str">
        <f>IF(B1171="","",IFERROR(INDEX(Produtos!$J$5:$J$304,MATCH(B1171,Produtos!$A$5:$A$304,0)),"SKU não cadastrado"))</f>
        <v/>
      </c>
      <c r="D1171" s="8" t="n"/>
      <c r="E1171" s="8" t="n"/>
      <c r="F1171" s="8" t="n"/>
      <c r="G1171" s="8" t="n"/>
    </row>
    <row r="1172">
      <c r="A1172" s="12" t="n"/>
      <c r="B1172" s="8" t="n"/>
      <c r="C1172" s="11" t="str">
        <f>IF(B1172="","",IFERROR(INDEX(Produtos!$J$5:$J$304,MATCH(B1172,Produtos!$A$5:$A$304,0)),"SKU não cadastrado"))</f>
        <v/>
      </c>
      <c r="D1172" s="8" t="n"/>
      <c r="E1172" s="8" t="n"/>
      <c r="F1172" s="8" t="n"/>
      <c r="G1172" s="8" t="n"/>
    </row>
    <row r="1173">
      <c r="A1173" s="12" t="n"/>
      <c r="B1173" s="8" t="n"/>
      <c r="C1173" s="11" t="str">
        <f>IF(B1173="","",IFERROR(INDEX(Produtos!$J$5:$J$304,MATCH(B1173,Produtos!$A$5:$A$304,0)),"SKU não cadastrado"))</f>
        <v/>
      </c>
      <c r="D1173" s="8" t="n"/>
      <c r="E1173" s="8" t="n"/>
      <c r="F1173" s="8" t="n"/>
      <c r="G1173" s="8" t="n"/>
    </row>
    <row r="1174">
      <c r="A1174" s="12" t="n"/>
      <c r="B1174" s="8" t="n"/>
      <c r="C1174" s="11" t="str">
        <f>IF(B1174="","",IFERROR(INDEX(Produtos!$J$5:$J$304,MATCH(B1174,Produtos!$A$5:$A$304,0)),"SKU não cadastrado"))</f>
        <v/>
      </c>
      <c r="D1174" s="8" t="n"/>
      <c r="E1174" s="8" t="n"/>
      <c r="F1174" s="8" t="n"/>
      <c r="G1174" s="8" t="n"/>
    </row>
    <row r="1175">
      <c r="A1175" s="12" t="n"/>
      <c r="B1175" s="8" t="n"/>
      <c r="C1175" s="11" t="str">
        <f>IF(B1175="","",IFERROR(INDEX(Produtos!$J$5:$J$304,MATCH(B1175,Produtos!$A$5:$A$304,0)),"SKU não cadastrado"))</f>
        <v/>
      </c>
      <c r="D1175" s="8" t="n"/>
      <c r="E1175" s="8" t="n"/>
      <c r="F1175" s="8" t="n"/>
      <c r="G1175" s="8" t="n"/>
    </row>
    <row r="1176">
      <c r="A1176" s="12" t="n"/>
      <c r="B1176" s="8" t="n"/>
      <c r="C1176" s="11" t="str">
        <f>IF(B1176="","",IFERROR(INDEX(Produtos!$J$5:$J$304,MATCH(B1176,Produtos!$A$5:$A$304,0)),"SKU não cadastrado"))</f>
        <v/>
      </c>
      <c r="D1176" s="8" t="n"/>
      <c r="E1176" s="8" t="n"/>
      <c r="F1176" s="8" t="n"/>
      <c r="G1176" s="8" t="n"/>
    </row>
    <row r="1177">
      <c r="A1177" s="12" t="n"/>
      <c r="B1177" s="8" t="n"/>
      <c r="C1177" s="11" t="str">
        <f>IF(B1177="","",IFERROR(INDEX(Produtos!$J$5:$J$304,MATCH(B1177,Produtos!$A$5:$A$304,0)),"SKU não cadastrado"))</f>
        <v/>
      </c>
      <c r="D1177" s="8" t="n"/>
      <c r="E1177" s="8" t="n"/>
      <c r="F1177" s="8" t="n"/>
      <c r="G1177" s="8" t="n"/>
    </row>
    <row r="1178">
      <c r="A1178" s="12" t="n"/>
      <c r="B1178" s="8" t="n"/>
      <c r="C1178" s="11" t="str">
        <f>IF(B1178="","",IFERROR(INDEX(Produtos!$J$5:$J$304,MATCH(B1178,Produtos!$A$5:$A$304,0)),"SKU não cadastrado"))</f>
        <v/>
      </c>
      <c r="D1178" s="8" t="n"/>
      <c r="E1178" s="8" t="n"/>
      <c r="F1178" s="8" t="n"/>
      <c r="G1178" s="8" t="n"/>
    </row>
    <row r="1179">
      <c r="A1179" s="12" t="n"/>
      <c r="B1179" s="8" t="n"/>
      <c r="C1179" s="11" t="str">
        <f>IF(B1179="","",IFERROR(INDEX(Produtos!$J$5:$J$304,MATCH(B1179,Produtos!$A$5:$A$304,0)),"SKU não cadastrado"))</f>
        <v/>
      </c>
      <c r="D1179" s="8" t="n"/>
      <c r="E1179" s="8" t="n"/>
      <c r="F1179" s="8" t="n"/>
      <c r="G1179" s="8" t="n"/>
    </row>
    <row r="1180">
      <c r="A1180" s="12" t="n"/>
      <c r="B1180" s="8" t="n"/>
      <c r="C1180" s="11" t="str">
        <f>IF(B1180="","",IFERROR(INDEX(Produtos!$J$5:$J$304,MATCH(B1180,Produtos!$A$5:$A$304,0)),"SKU não cadastrado"))</f>
        <v/>
      </c>
      <c r="D1180" s="8" t="n"/>
      <c r="E1180" s="8" t="n"/>
      <c r="F1180" s="8" t="n"/>
      <c r="G1180" s="8" t="n"/>
    </row>
    <row r="1181">
      <c r="A1181" s="12" t="n"/>
      <c r="B1181" s="8" t="n"/>
      <c r="C1181" s="11" t="str">
        <f>IF(B1181="","",IFERROR(INDEX(Produtos!$J$5:$J$304,MATCH(B1181,Produtos!$A$5:$A$304,0)),"SKU não cadastrado"))</f>
        <v/>
      </c>
      <c r="D1181" s="8" t="n"/>
      <c r="E1181" s="8" t="n"/>
      <c r="F1181" s="8" t="n"/>
      <c r="G1181" s="8" t="n"/>
    </row>
    <row r="1182">
      <c r="A1182" s="12" t="n"/>
      <c r="B1182" s="8" t="n"/>
      <c r="C1182" s="11" t="str">
        <f>IF(B1182="","",IFERROR(INDEX(Produtos!$J$5:$J$304,MATCH(B1182,Produtos!$A$5:$A$304,0)),"SKU não cadastrado"))</f>
        <v/>
      </c>
      <c r="D1182" s="8" t="n"/>
      <c r="E1182" s="8" t="n"/>
      <c r="F1182" s="8" t="n"/>
      <c r="G1182" s="8" t="n"/>
    </row>
    <row r="1183">
      <c r="A1183" s="12" t="n"/>
      <c r="B1183" s="8" t="n"/>
      <c r="C1183" s="11" t="str">
        <f>IF(B1183="","",IFERROR(INDEX(Produtos!$J$5:$J$304,MATCH(B1183,Produtos!$A$5:$A$304,0)),"SKU não cadastrado"))</f>
        <v/>
      </c>
      <c r="D1183" s="8" t="n"/>
      <c r="E1183" s="8" t="n"/>
      <c r="F1183" s="8" t="n"/>
      <c r="G1183" s="8" t="n"/>
    </row>
    <row r="1184">
      <c r="A1184" s="12" t="n"/>
      <c r="B1184" s="8" t="n"/>
      <c r="C1184" s="11" t="str">
        <f>IF(B1184="","",IFERROR(INDEX(Produtos!$J$5:$J$304,MATCH(B1184,Produtos!$A$5:$A$304,0)),"SKU não cadastrado"))</f>
        <v/>
      </c>
      <c r="D1184" s="8" t="n"/>
      <c r="E1184" s="8" t="n"/>
      <c r="F1184" s="8" t="n"/>
      <c r="G1184" s="8" t="n"/>
    </row>
    <row r="1185">
      <c r="A1185" s="12" t="n"/>
      <c r="B1185" s="8" t="n"/>
      <c r="C1185" s="11" t="str">
        <f>IF(B1185="","",IFERROR(INDEX(Produtos!$J$5:$J$304,MATCH(B1185,Produtos!$A$5:$A$304,0)),"SKU não cadastrado"))</f>
        <v/>
      </c>
      <c r="D1185" s="8" t="n"/>
      <c r="E1185" s="8" t="n"/>
      <c r="F1185" s="8" t="n"/>
      <c r="G1185" s="8" t="n"/>
    </row>
    <row r="1186">
      <c r="A1186" s="12" t="n"/>
      <c r="B1186" s="8" t="n"/>
      <c r="C1186" s="11" t="str">
        <f>IF(B1186="","",IFERROR(INDEX(Produtos!$J$5:$J$304,MATCH(B1186,Produtos!$A$5:$A$304,0)),"SKU não cadastrado"))</f>
        <v/>
      </c>
      <c r="D1186" s="8" t="n"/>
      <c r="E1186" s="8" t="n"/>
      <c r="F1186" s="8" t="n"/>
      <c r="G1186" s="8" t="n"/>
    </row>
    <row r="1187">
      <c r="A1187" s="12" t="n"/>
      <c r="B1187" s="8" t="n"/>
      <c r="C1187" s="11" t="str">
        <f>IF(B1187="","",IFERROR(INDEX(Produtos!$J$5:$J$304,MATCH(B1187,Produtos!$A$5:$A$304,0)),"SKU não cadastrado"))</f>
        <v/>
      </c>
      <c r="D1187" s="8" t="n"/>
      <c r="E1187" s="8" t="n"/>
      <c r="F1187" s="8" t="n"/>
      <c r="G1187" s="8" t="n"/>
    </row>
    <row r="1188">
      <c r="A1188" s="12" t="n"/>
      <c r="B1188" s="8" t="n"/>
      <c r="C1188" s="11" t="str">
        <f>IF(B1188="","",IFERROR(INDEX(Produtos!$J$5:$J$304,MATCH(B1188,Produtos!$A$5:$A$304,0)),"SKU não cadastrado"))</f>
        <v/>
      </c>
      <c r="D1188" s="8" t="n"/>
      <c r="E1188" s="8" t="n"/>
      <c r="F1188" s="8" t="n"/>
      <c r="G1188" s="8" t="n"/>
    </row>
    <row r="1189">
      <c r="A1189" s="12" t="n"/>
      <c r="B1189" s="8" t="n"/>
      <c r="C1189" s="11" t="str">
        <f>IF(B1189="","",IFERROR(INDEX(Produtos!$J$5:$J$304,MATCH(B1189,Produtos!$A$5:$A$304,0)),"SKU não cadastrado"))</f>
        <v/>
      </c>
      <c r="D1189" s="8" t="n"/>
      <c r="E1189" s="8" t="n"/>
      <c r="F1189" s="8" t="n"/>
      <c r="G1189" s="8" t="n"/>
    </row>
    <row r="1190">
      <c r="A1190" s="12" t="n"/>
      <c r="B1190" s="8" t="n"/>
      <c r="C1190" s="11" t="str">
        <f>IF(B1190="","",IFERROR(INDEX(Produtos!$J$5:$J$304,MATCH(B1190,Produtos!$A$5:$A$304,0)),"SKU não cadastrado"))</f>
        <v/>
      </c>
      <c r="D1190" s="8" t="n"/>
      <c r="E1190" s="8" t="n"/>
      <c r="F1190" s="8" t="n"/>
      <c r="G1190" s="8" t="n"/>
    </row>
    <row r="1191">
      <c r="A1191" s="12" t="n"/>
      <c r="B1191" s="8" t="n"/>
      <c r="C1191" s="11" t="str">
        <f>IF(B1191="","",IFERROR(INDEX(Produtos!$J$5:$J$304,MATCH(B1191,Produtos!$A$5:$A$304,0)),"SKU não cadastrado"))</f>
        <v/>
      </c>
      <c r="D1191" s="8" t="n"/>
      <c r="E1191" s="8" t="n"/>
      <c r="F1191" s="8" t="n"/>
      <c r="G1191" s="8" t="n"/>
    </row>
    <row r="1192">
      <c r="A1192" s="12" t="n"/>
      <c r="B1192" s="8" t="n"/>
      <c r="C1192" s="11" t="str">
        <f>IF(B1192="","",IFERROR(INDEX(Produtos!$J$5:$J$304,MATCH(B1192,Produtos!$A$5:$A$304,0)),"SKU não cadastrado"))</f>
        <v/>
      </c>
      <c r="D1192" s="8" t="n"/>
      <c r="E1192" s="8" t="n"/>
      <c r="F1192" s="8" t="n"/>
      <c r="G1192" s="8" t="n"/>
    </row>
    <row r="1193">
      <c r="A1193" s="12" t="n"/>
      <c r="B1193" s="8" t="n"/>
      <c r="C1193" s="11" t="str">
        <f>IF(B1193="","",IFERROR(INDEX(Produtos!$J$5:$J$304,MATCH(B1193,Produtos!$A$5:$A$304,0)),"SKU não cadastrado"))</f>
        <v/>
      </c>
      <c r="D1193" s="8" t="n"/>
      <c r="E1193" s="8" t="n"/>
      <c r="F1193" s="8" t="n"/>
      <c r="G1193" s="8" t="n"/>
    </row>
    <row r="1194">
      <c r="A1194" s="12" t="n"/>
      <c r="B1194" s="8" t="n"/>
      <c r="C1194" s="11" t="str">
        <f>IF(B1194="","",IFERROR(INDEX(Produtos!$J$5:$J$304,MATCH(B1194,Produtos!$A$5:$A$304,0)),"SKU não cadastrado"))</f>
        <v/>
      </c>
      <c r="D1194" s="8" t="n"/>
      <c r="E1194" s="8" t="n"/>
      <c r="F1194" s="8" t="n"/>
      <c r="G1194" s="8" t="n"/>
    </row>
    <row r="1195">
      <c r="A1195" s="12" t="n"/>
      <c r="B1195" s="8" t="n"/>
      <c r="C1195" s="11" t="str">
        <f>IF(B1195="","",IFERROR(INDEX(Produtos!$J$5:$J$304,MATCH(B1195,Produtos!$A$5:$A$304,0)),"SKU não cadastrado"))</f>
        <v/>
      </c>
      <c r="D1195" s="8" t="n"/>
      <c r="E1195" s="8" t="n"/>
      <c r="F1195" s="8" t="n"/>
      <c r="G1195" s="8" t="n"/>
    </row>
    <row r="1196">
      <c r="A1196" s="12" t="n"/>
      <c r="B1196" s="8" t="n"/>
      <c r="C1196" s="11" t="str">
        <f>IF(B1196="","",IFERROR(INDEX(Produtos!$J$5:$J$304,MATCH(B1196,Produtos!$A$5:$A$304,0)),"SKU não cadastrado"))</f>
        <v/>
      </c>
      <c r="D1196" s="8" t="n"/>
      <c r="E1196" s="8" t="n"/>
      <c r="F1196" s="8" t="n"/>
      <c r="G1196" s="8" t="n"/>
    </row>
    <row r="1197">
      <c r="A1197" s="12" t="n"/>
      <c r="B1197" s="8" t="n"/>
      <c r="C1197" s="11" t="str">
        <f>IF(B1197="","",IFERROR(INDEX(Produtos!$J$5:$J$304,MATCH(B1197,Produtos!$A$5:$A$304,0)),"SKU não cadastrado"))</f>
        <v/>
      </c>
      <c r="D1197" s="8" t="n"/>
      <c r="E1197" s="8" t="n"/>
      <c r="F1197" s="8" t="n"/>
      <c r="G1197" s="8" t="n"/>
    </row>
    <row r="1198">
      <c r="A1198" s="12" t="n"/>
      <c r="B1198" s="8" t="n"/>
      <c r="C1198" s="11" t="str">
        <f>IF(B1198="","",IFERROR(INDEX(Produtos!$J$5:$J$304,MATCH(B1198,Produtos!$A$5:$A$304,0)),"SKU não cadastrado"))</f>
        <v/>
      </c>
      <c r="D1198" s="8" t="n"/>
      <c r="E1198" s="8" t="n"/>
      <c r="F1198" s="8" t="n"/>
      <c r="G1198" s="8" t="n"/>
    </row>
    <row r="1199">
      <c r="A1199" s="12" t="n"/>
      <c r="B1199" s="8" t="n"/>
      <c r="C1199" s="11" t="str">
        <f>IF(B1199="","",IFERROR(INDEX(Produtos!$J$5:$J$304,MATCH(B1199,Produtos!$A$5:$A$304,0)),"SKU não cadastrado"))</f>
        <v/>
      </c>
      <c r="D1199" s="8" t="n"/>
      <c r="E1199" s="8" t="n"/>
      <c r="F1199" s="8" t="n"/>
      <c r="G1199" s="8" t="n"/>
    </row>
    <row r="1200">
      <c r="A1200" s="12" t="n"/>
      <c r="B1200" s="8" t="n"/>
      <c r="C1200" s="11" t="str">
        <f>IF(B1200="","",IFERROR(INDEX(Produtos!$J$5:$J$304,MATCH(B1200,Produtos!$A$5:$A$304,0)),"SKU não cadastrado"))</f>
        <v/>
      </c>
      <c r="D1200" s="8" t="n"/>
      <c r="E1200" s="8" t="n"/>
      <c r="F1200" s="8" t="n"/>
      <c r="G1200" s="8" t="n"/>
    </row>
    <row r="1201">
      <c r="A1201" s="12" t="n"/>
      <c r="B1201" s="8" t="n"/>
      <c r="C1201" s="11" t="str">
        <f>IF(B1201="","",IFERROR(INDEX(Produtos!$J$5:$J$304,MATCH(B1201,Produtos!$A$5:$A$304,0)),"SKU não cadastrado"))</f>
        <v/>
      </c>
      <c r="D1201" s="8" t="n"/>
      <c r="E1201" s="8" t="n"/>
      <c r="F1201" s="8" t="n"/>
      <c r="G1201" s="8" t="n"/>
    </row>
    <row r="1202">
      <c r="A1202" s="12" t="n"/>
      <c r="B1202" s="8" t="n"/>
      <c r="C1202" s="11" t="str">
        <f>IF(B1202="","",IFERROR(INDEX(Produtos!$J$5:$J$304,MATCH(B1202,Produtos!$A$5:$A$304,0)),"SKU não cadastrado"))</f>
        <v/>
      </c>
      <c r="D1202" s="8" t="n"/>
      <c r="E1202" s="8" t="n"/>
      <c r="F1202" s="8" t="n"/>
      <c r="G1202" s="8" t="n"/>
    </row>
    <row r="1203">
      <c r="A1203" s="12" t="n"/>
      <c r="B1203" s="8" t="n"/>
      <c r="C1203" s="11" t="str">
        <f>IF(B1203="","",IFERROR(INDEX(Produtos!$J$5:$J$304,MATCH(B1203,Produtos!$A$5:$A$304,0)),"SKU não cadastrado"))</f>
        <v/>
      </c>
      <c r="D1203" s="8" t="n"/>
      <c r="E1203" s="8" t="n"/>
      <c r="F1203" s="8" t="n"/>
      <c r="G1203" s="8" t="n"/>
    </row>
    <row r="1204">
      <c r="A1204" s="12" t="n"/>
      <c r="B1204" s="8" t="n"/>
      <c r="C1204" s="11" t="str">
        <f>IF(B1204="","",IFERROR(INDEX(Produtos!$J$5:$J$304,MATCH(B1204,Produtos!$A$5:$A$304,0)),"SKU não cadastrado"))</f>
        <v/>
      </c>
      <c r="D1204" s="8" t="n"/>
      <c r="E1204" s="8" t="n"/>
      <c r="F1204" s="8" t="n"/>
      <c r="G1204" s="8" t="n"/>
    </row>
    <row r="1205">
      <c r="A1205" s="12" t="n"/>
      <c r="B1205" s="8" t="n"/>
      <c r="C1205" s="11" t="str">
        <f>IF(B1205="","",IFERROR(INDEX(Produtos!$J$5:$J$304,MATCH(B1205,Produtos!$A$5:$A$304,0)),"SKU não cadastrado"))</f>
        <v/>
      </c>
      <c r="D1205" s="8" t="n"/>
      <c r="E1205" s="8" t="n"/>
      <c r="F1205" s="8" t="n"/>
      <c r="G1205" s="8" t="n"/>
    </row>
    <row r="1206">
      <c r="A1206" s="12" t="n"/>
      <c r="B1206" s="8" t="n"/>
      <c r="C1206" s="11" t="str">
        <f>IF(B1206="","",IFERROR(INDEX(Produtos!$J$5:$J$304,MATCH(B1206,Produtos!$A$5:$A$304,0)),"SKU não cadastrado"))</f>
        <v/>
      </c>
      <c r="D1206" s="8" t="n"/>
      <c r="E1206" s="8" t="n"/>
      <c r="F1206" s="8" t="n"/>
      <c r="G1206" s="8" t="n"/>
    </row>
    <row r="1207">
      <c r="A1207" s="12" t="n"/>
      <c r="B1207" s="8" t="n"/>
      <c r="C1207" s="11" t="str">
        <f>IF(B1207="","",IFERROR(INDEX(Produtos!$J$5:$J$304,MATCH(B1207,Produtos!$A$5:$A$304,0)),"SKU não cadastrado"))</f>
        <v/>
      </c>
      <c r="D1207" s="8" t="n"/>
      <c r="E1207" s="8" t="n"/>
      <c r="F1207" s="8" t="n"/>
      <c r="G1207" s="8" t="n"/>
    </row>
    <row r="1208">
      <c r="A1208" s="12" t="n"/>
      <c r="B1208" s="8" t="n"/>
      <c r="C1208" s="11" t="str">
        <f>IF(B1208="","",IFERROR(INDEX(Produtos!$J$5:$J$304,MATCH(B1208,Produtos!$A$5:$A$304,0)),"SKU não cadastrado"))</f>
        <v/>
      </c>
      <c r="D1208" s="8" t="n"/>
      <c r="E1208" s="8" t="n"/>
      <c r="F1208" s="8" t="n"/>
      <c r="G1208" s="8" t="n"/>
    </row>
    <row r="1209">
      <c r="A1209" s="12" t="n"/>
      <c r="B1209" s="8" t="n"/>
      <c r="C1209" s="11" t="str">
        <f>IF(B1209="","",IFERROR(INDEX(Produtos!$J$5:$J$304,MATCH(B1209,Produtos!$A$5:$A$304,0)),"SKU não cadastrado"))</f>
        <v/>
      </c>
      <c r="D1209" s="8" t="n"/>
      <c r="E1209" s="8" t="n"/>
      <c r="F1209" s="8" t="n"/>
      <c r="G1209" s="8" t="n"/>
    </row>
    <row r="1210">
      <c r="A1210" s="12" t="n"/>
      <c r="B1210" s="8" t="n"/>
      <c r="C1210" s="11" t="str">
        <f>IF(B1210="","",IFERROR(INDEX(Produtos!$J$5:$J$304,MATCH(B1210,Produtos!$A$5:$A$304,0)),"SKU não cadastrado"))</f>
        <v/>
      </c>
      <c r="D1210" s="8" t="n"/>
      <c r="E1210" s="8" t="n"/>
      <c r="F1210" s="8" t="n"/>
      <c r="G1210" s="8" t="n"/>
    </row>
    <row r="1211">
      <c r="A1211" s="12" t="n"/>
      <c r="B1211" s="8" t="n"/>
      <c r="C1211" s="11" t="str">
        <f>IF(B1211="","",IFERROR(INDEX(Produtos!$J$5:$J$304,MATCH(B1211,Produtos!$A$5:$A$304,0)),"SKU não cadastrado"))</f>
        <v/>
      </c>
      <c r="D1211" s="8" t="n"/>
      <c r="E1211" s="8" t="n"/>
      <c r="F1211" s="8" t="n"/>
      <c r="G1211" s="8" t="n"/>
    </row>
    <row r="1212">
      <c r="A1212" s="12" t="n"/>
      <c r="B1212" s="8" t="n"/>
      <c r="C1212" s="11" t="str">
        <f>IF(B1212="","",IFERROR(INDEX(Produtos!$J$5:$J$304,MATCH(B1212,Produtos!$A$5:$A$304,0)),"SKU não cadastrado"))</f>
        <v/>
      </c>
      <c r="D1212" s="8" t="n"/>
      <c r="E1212" s="8" t="n"/>
      <c r="F1212" s="8" t="n"/>
      <c r="G1212" s="8" t="n"/>
    </row>
    <row r="1213">
      <c r="A1213" s="12" t="n"/>
      <c r="B1213" s="8" t="n"/>
      <c r="C1213" s="11" t="str">
        <f>IF(B1213="","",IFERROR(INDEX(Produtos!$J$5:$J$304,MATCH(B1213,Produtos!$A$5:$A$304,0)),"SKU não cadastrado"))</f>
        <v/>
      </c>
      <c r="D1213" s="8" t="n"/>
      <c r="E1213" s="8" t="n"/>
      <c r="F1213" s="8" t="n"/>
      <c r="G1213" s="8" t="n"/>
    </row>
    <row r="1214">
      <c r="A1214" s="12" t="n"/>
      <c r="B1214" s="8" t="n"/>
      <c r="C1214" s="11" t="str">
        <f>IF(B1214="","",IFERROR(INDEX(Produtos!$J$5:$J$304,MATCH(B1214,Produtos!$A$5:$A$304,0)),"SKU não cadastrado"))</f>
        <v/>
      </c>
      <c r="D1214" s="8" t="n"/>
      <c r="E1214" s="8" t="n"/>
      <c r="F1214" s="8" t="n"/>
      <c r="G1214" s="8" t="n"/>
    </row>
    <row r="1215">
      <c r="A1215" s="12" t="n"/>
      <c r="B1215" s="8" t="n"/>
      <c r="C1215" s="11" t="str">
        <f>IF(B1215="","",IFERROR(INDEX(Produtos!$J$5:$J$304,MATCH(B1215,Produtos!$A$5:$A$304,0)),"SKU não cadastrado"))</f>
        <v/>
      </c>
      <c r="D1215" s="8" t="n"/>
      <c r="E1215" s="8" t="n"/>
      <c r="F1215" s="8" t="n"/>
      <c r="G1215" s="8" t="n"/>
    </row>
    <row r="1216">
      <c r="A1216" s="12" t="n"/>
      <c r="B1216" s="8" t="n"/>
      <c r="C1216" s="11" t="str">
        <f>IF(B1216="","",IFERROR(INDEX(Produtos!$J$5:$J$304,MATCH(B1216,Produtos!$A$5:$A$304,0)),"SKU não cadastrado"))</f>
        <v/>
      </c>
      <c r="D1216" s="8" t="n"/>
      <c r="E1216" s="8" t="n"/>
      <c r="F1216" s="8" t="n"/>
      <c r="G1216" s="8" t="n"/>
    </row>
    <row r="1217">
      <c r="A1217" s="12" t="n"/>
      <c r="B1217" s="8" t="n"/>
      <c r="C1217" s="11" t="str">
        <f>IF(B1217="","",IFERROR(INDEX(Produtos!$J$5:$J$304,MATCH(B1217,Produtos!$A$5:$A$304,0)),"SKU não cadastrado"))</f>
        <v/>
      </c>
      <c r="D1217" s="8" t="n"/>
      <c r="E1217" s="8" t="n"/>
      <c r="F1217" s="8" t="n"/>
      <c r="G1217" s="8" t="n"/>
    </row>
    <row r="1218">
      <c r="A1218" s="12" t="n"/>
      <c r="B1218" s="8" t="n"/>
      <c r="C1218" s="11" t="str">
        <f>IF(B1218="","",IFERROR(INDEX(Produtos!$J$5:$J$304,MATCH(B1218,Produtos!$A$5:$A$304,0)),"SKU não cadastrado"))</f>
        <v/>
      </c>
      <c r="D1218" s="8" t="n"/>
      <c r="E1218" s="8" t="n"/>
      <c r="F1218" s="8" t="n"/>
      <c r="G1218" s="8" t="n"/>
    </row>
    <row r="1219">
      <c r="A1219" s="12" t="n"/>
      <c r="B1219" s="8" t="n"/>
      <c r="C1219" s="11" t="str">
        <f>IF(B1219="","",IFERROR(INDEX(Produtos!$J$5:$J$304,MATCH(B1219,Produtos!$A$5:$A$304,0)),"SKU não cadastrado"))</f>
        <v/>
      </c>
      <c r="D1219" s="8" t="n"/>
      <c r="E1219" s="8" t="n"/>
      <c r="F1219" s="8" t="n"/>
      <c r="G1219" s="8" t="n"/>
    </row>
    <row r="1220">
      <c r="A1220" s="12" t="n"/>
      <c r="B1220" s="8" t="n"/>
      <c r="C1220" s="11" t="str">
        <f>IF(B1220="","",IFERROR(INDEX(Produtos!$J$5:$J$304,MATCH(B1220,Produtos!$A$5:$A$304,0)),"SKU não cadastrado"))</f>
        <v/>
      </c>
      <c r="D1220" s="8" t="n"/>
      <c r="E1220" s="8" t="n"/>
      <c r="F1220" s="8" t="n"/>
      <c r="G1220" s="8" t="n"/>
    </row>
    <row r="1221">
      <c r="A1221" s="12" t="n"/>
      <c r="B1221" s="8" t="n"/>
      <c r="C1221" s="11" t="str">
        <f>IF(B1221="","",IFERROR(INDEX(Produtos!$J$5:$J$304,MATCH(B1221,Produtos!$A$5:$A$304,0)),"SKU não cadastrado"))</f>
        <v/>
      </c>
      <c r="D1221" s="8" t="n"/>
      <c r="E1221" s="8" t="n"/>
      <c r="F1221" s="8" t="n"/>
      <c r="G1221" s="8" t="n"/>
    </row>
    <row r="1222">
      <c r="A1222" s="12" t="n"/>
      <c r="B1222" s="8" t="n"/>
      <c r="C1222" s="11" t="str">
        <f>IF(B1222="","",IFERROR(INDEX(Produtos!$J$5:$J$304,MATCH(B1222,Produtos!$A$5:$A$304,0)),"SKU não cadastrado"))</f>
        <v/>
      </c>
      <c r="D1222" s="8" t="n"/>
      <c r="E1222" s="8" t="n"/>
      <c r="F1222" s="8" t="n"/>
      <c r="G1222" s="8" t="n"/>
    </row>
    <row r="1223">
      <c r="A1223" s="12" t="n"/>
      <c r="B1223" s="8" t="n"/>
      <c r="C1223" s="11" t="str">
        <f>IF(B1223="","",IFERROR(INDEX(Produtos!$J$5:$J$304,MATCH(B1223,Produtos!$A$5:$A$304,0)),"SKU não cadastrado"))</f>
        <v/>
      </c>
      <c r="D1223" s="8" t="n"/>
      <c r="E1223" s="8" t="n"/>
      <c r="F1223" s="8" t="n"/>
      <c r="G1223" s="8" t="n"/>
    </row>
    <row r="1224">
      <c r="A1224" s="12" t="n"/>
      <c r="B1224" s="8" t="n"/>
      <c r="C1224" s="11" t="str">
        <f>IF(B1224="","",IFERROR(INDEX(Produtos!$J$5:$J$304,MATCH(B1224,Produtos!$A$5:$A$304,0)),"SKU não cadastrado"))</f>
        <v/>
      </c>
      <c r="D1224" s="8" t="n"/>
      <c r="E1224" s="8" t="n"/>
      <c r="F1224" s="8" t="n"/>
      <c r="G1224" s="8" t="n"/>
    </row>
    <row r="1225">
      <c r="A1225" s="12" t="n"/>
      <c r="B1225" s="8" t="n"/>
      <c r="C1225" s="11" t="str">
        <f>IF(B1225="","",IFERROR(INDEX(Produtos!$J$5:$J$304,MATCH(B1225,Produtos!$A$5:$A$304,0)),"SKU não cadastrado"))</f>
        <v/>
      </c>
      <c r="D1225" s="8" t="n"/>
      <c r="E1225" s="8" t="n"/>
      <c r="F1225" s="8" t="n"/>
      <c r="G1225" s="8" t="n"/>
    </row>
    <row r="1226">
      <c r="A1226" s="12" t="n"/>
      <c r="B1226" s="8" t="n"/>
      <c r="C1226" s="11" t="str">
        <f>IF(B1226="","",IFERROR(INDEX(Produtos!$J$5:$J$304,MATCH(B1226,Produtos!$A$5:$A$304,0)),"SKU não cadastrado"))</f>
        <v/>
      </c>
      <c r="D1226" s="8" t="n"/>
      <c r="E1226" s="8" t="n"/>
      <c r="F1226" s="8" t="n"/>
      <c r="G1226" s="8" t="n"/>
    </row>
    <row r="1227">
      <c r="A1227" s="12" t="n"/>
      <c r="B1227" s="8" t="n"/>
      <c r="C1227" s="11" t="str">
        <f>IF(B1227="","",IFERROR(INDEX(Produtos!$J$5:$J$304,MATCH(B1227,Produtos!$A$5:$A$304,0)),"SKU não cadastrado"))</f>
        <v/>
      </c>
      <c r="D1227" s="8" t="n"/>
      <c r="E1227" s="8" t="n"/>
      <c r="F1227" s="8" t="n"/>
      <c r="G1227" s="8" t="n"/>
    </row>
    <row r="1228">
      <c r="A1228" s="12" t="n"/>
      <c r="B1228" s="8" t="n"/>
      <c r="C1228" s="11" t="str">
        <f>IF(B1228="","",IFERROR(INDEX(Produtos!$J$5:$J$304,MATCH(B1228,Produtos!$A$5:$A$304,0)),"SKU não cadastrado"))</f>
        <v/>
      </c>
      <c r="D1228" s="8" t="n"/>
      <c r="E1228" s="8" t="n"/>
      <c r="F1228" s="8" t="n"/>
      <c r="G1228" s="8" t="n"/>
    </row>
    <row r="1229">
      <c r="A1229" s="12" t="n"/>
      <c r="B1229" s="8" t="n"/>
      <c r="C1229" s="11" t="str">
        <f>IF(B1229="","",IFERROR(INDEX(Produtos!$J$5:$J$304,MATCH(B1229,Produtos!$A$5:$A$304,0)),"SKU não cadastrado"))</f>
        <v/>
      </c>
      <c r="D1229" s="8" t="n"/>
      <c r="E1229" s="8" t="n"/>
      <c r="F1229" s="8" t="n"/>
      <c r="G1229" s="8" t="n"/>
    </row>
    <row r="1230">
      <c r="A1230" s="12" t="n"/>
      <c r="B1230" s="8" t="n"/>
      <c r="C1230" s="11" t="str">
        <f>IF(B1230="","",IFERROR(INDEX(Produtos!$J$5:$J$304,MATCH(B1230,Produtos!$A$5:$A$304,0)),"SKU não cadastrado"))</f>
        <v/>
      </c>
      <c r="D1230" s="8" t="n"/>
      <c r="E1230" s="8" t="n"/>
      <c r="F1230" s="8" t="n"/>
      <c r="G1230" s="8" t="n"/>
    </row>
    <row r="1231">
      <c r="A1231" s="12" t="n"/>
      <c r="B1231" s="8" t="n"/>
      <c r="C1231" s="11" t="str">
        <f>IF(B1231="","",IFERROR(INDEX(Produtos!$J$5:$J$304,MATCH(B1231,Produtos!$A$5:$A$304,0)),"SKU não cadastrado"))</f>
        <v/>
      </c>
      <c r="D1231" s="8" t="n"/>
      <c r="E1231" s="8" t="n"/>
      <c r="F1231" s="8" t="n"/>
      <c r="G1231" s="8" t="n"/>
    </row>
    <row r="1232">
      <c r="A1232" s="12" t="n"/>
      <c r="B1232" s="8" t="n"/>
      <c r="C1232" s="11" t="str">
        <f>IF(B1232="","",IFERROR(INDEX(Produtos!$J$5:$J$304,MATCH(B1232,Produtos!$A$5:$A$304,0)),"SKU não cadastrado"))</f>
        <v/>
      </c>
      <c r="D1232" s="8" t="n"/>
      <c r="E1232" s="8" t="n"/>
      <c r="F1232" s="8" t="n"/>
      <c r="G1232" s="8" t="n"/>
    </row>
    <row r="1233">
      <c r="A1233" s="12" t="n"/>
      <c r="B1233" s="8" t="n"/>
      <c r="C1233" s="11" t="str">
        <f>IF(B1233="","",IFERROR(INDEX(Produtos!$J$5:$J$304,MATCH(B1233,Produtos!$A$5:$A$304,0)),"SKU não cadastrado"))</f>
        <v/>
      </c>
      <c r="D1233" s="8" t="n"/>
      <c r="E1233" s="8" t="n"/>
      <c r="F1233" s="8" t="n"/>
      <c r="G1233" s="8" t="n"/>
    </row>
    <row r="1234">
      <c r="A1234" s="12" t="n"/>
      <c r="B1234" s="8" t="n"/>
      <c r="C1234" s="11" t="str">
        <f>IF(B1234="","",IFERROR(INDEX(Produtos!$J$5:$J$304,MATCH(B1234,Produtos!$A$5:$A$304,0)),"SKU não cadastrado"))</f>
        <v/>
      </c>
      <c r="D1234" s="8" t="n"/>
      <c r="E1234" s="8" t="n"/>
      <c r="F1234" s="8" t="n"/>
      <c r="G1234" s="8" t="n"/>
    </row>
    <row r="1235">
      <c r="A1235" s="12" t="n"/>
      <c r="B1235" s="8" t="n"/>
      <c r="C1235" s="11" t="str">
        <f>IF(B1235="","",IFERROR(INDEX(Produtos!$J$5:$J$304,MATCH(B1235,Produtos!$A$5:$A$304,0)),"SKU não cadastrado"))</f>
        <v/>
      </c>
      <c r="D1235" s="8" t="n"/>
      <c r="E1235" s="8" t="n"/>
      <c r="F1235" s="8" t="n"/>
      <c r="G1235" s="8" t="n"/>
    </row>
    <row r="1236">
      <c r="A1236" s="12" t="n"/>
      <c r="B1236" s="8" t="n"/>
      <c r="C1236" s="11" t="str">
        <f>IF(B1236="","",IFERROR(INDEX(Produtos!$J$5:$J$304,MATCH(B1236,Produtos!$A$5:$A$304,0)),"SKU não cadastrado"))</f>
        <v/>
      </c>
      <c r="D1236" s="8" t="n"/>
      <c r="E1236" s="8" t="n"/>
      <c r="F1236" s="8" t="n"/>
      <c r="G1236" s="8" t="n"/>
    </row>
    <row r="1237">
      <c r="A1237" s="12" t="n"/>
      <c r="B1237" s="8" t="n"/>
      <c r="C1237" s="11" t="str">
        <f>IF(B1237="","",IFERROR(INDEX(Produtos!$J$5:$J$304,MATCH(B1237,Produtos!$A$5:$A$304,0)),"SKU não cadastrado"))</f>
        <v/>
      </c>
      <c r="D1237" s="8" t="n"/>
      <c r="E1237" s="8" t="n"/>
      <c r="F1237" s="8" t="n"/>
      <c r="G1237" s="8" t="n"/>
    </row>
    <row r="1238">
      <c r="A1238" s="12" t="n"/>
      <c r="B1238" s="8" t="n"/>
      <c r="C1238" s="11" t="str">
        <f>IF(B1238="","",IFERROR(INDEX(Produtos!$J$5:$J$304,MATCH(B1238,Produtos!$A$5:$A$304,0)),"SKU não cadastrado"))</f>
        <v/>
      </c>
      <c r="D1238" s="8" t="n"/>
      <c r="E1238" s="8" t="n"/>
      <c r="F1238" s="8" t="n"/>
      <c r="G1238" s="8" t="n"/>
    </row>
    <row r="1239">
      <c r="A1239" s="12" t="n"/>
      <c r="B1239" s="8" t="n"/>
      <c r="C1239" s="11" t="str">
        <f>IF(B1239="","",IFERROR(INDEX(Produtos!$J$5:$J$304,MATCH(B1239,Produtos!$A$5:$A$304,0)),"SKU não cadastrado"))</f>
        <v/>
      </c>
      <c r="D1239" s="8" t="n"/>
      <c r="E1239" s="8" t="n"/>
      <c r="F1239" s="8" t="n"/>
      <c r="G1239" s="8" t="n"/>
    </row>
    <row r="1240">
      <c r="A1240" s="12" t="n"/>
      <c r="B1240" s="8" t="n"/>
      <c r="C1240" s="11" t="str">
        <f>IF(B1240="","",IFERROR(INDEX(Produtos!$J$5:$J$304,MATCH(B1240,Produtos!$A$5:$A$304,0)),"SKU não cadastrado"))</f>
        <v/>
      </c>
      <c r="D1240" s="8" t="n"/>
      <c r="E1240" s="8" t="n"/>
      <c r="F1240" s="8" t="n"/>
      <c r="G1240" s="8" t="n"/>
    </row>
    <row r="1241">
      <c r="A1241" s="12" t="n"/>
      <c r="B1241" s="8" t="n"/>
      <c r="C1241" s="11" t="str">
        <f>IF(B1241="","",IFERROR(INDEX(Produtos!$J$5:$J$304,MATCH(B1241,Produtos!$A$5:$A$304,0)),"SKU não cadastrado"))</f>
        <v/>
      </c>
      <c r="D1241" s="8" t="n"/>
      <c r="E1241" s="8" t="n"/>
      <c r="F1241" s="8" t="n"/>
      <c r="G1241" s="8" t="n"/>
    </row>
    <row r="1242">
      <c r="A1242" s="12" t="n"/>
      <c r="B1242" s="8" t="n"/>
      <c r="C1242" s="11" t="str">
        <f>IF(B1242="","",IFERROR(INDEX(Produtos!$J$5:$J$304,MATCH(B1242,Produtos!$A$5:$A$304,0)),"SKU não cadastrado"))</f>
        <v/>
      </c>
      <c r="D1242" s="8" t="n"/>
      <c r="E1242" s="8" t="n"/>
      <c r="F1242" s="8" t="n"/>
      <c r="G1242" s="8" t="n"/>
    </row>
    <row r="1243">
      <c r="A1243" s="12" t="n"/>
      <c r="B1243" s="8" t="n"/>
      <c r="C1243" s="11" t="str">
        <f>IF(B1243="","",IFERROR(INDEX(Produtos!$J$5:$J$304,MATCH(B1243,Produtos!$A$5:$A$304,0)),"SKU não cadastrado"))</f>
        <v/>
      </c>
      <c r="D1243" s="8" t="n"/>
      <c r="E1243" s="8" t="n"/>
      <c r="F1243" s="8" t="n"/>
      <c r="G1243" s="8" t="n"/>
    </row>
    <row r="1244">
      <c r="A1244" s="12" t="n"/>
      <c r="B1244" s="8" t="n"/>
      <c r="C1244" s="11" t="str">
        <f>IF(B1244="","",IFERROR(INDEX(Produtos!$J$5:$J$304,MATCH(B1244,Produtos!$A$5:$A$304,0)),"SKU não cadastrado"))</f>
        <v/>
      </c>
      <c r="D1244" s="8" t="n"/>
      <c r="E1244" s="8" t="n"/>
      <c r="F1244" s="8" t="n"/>
      <c r="G1244" s="8" t="n"/>
    </row>
    <row r="1245">
      <c r="A1245" s="12" t="n"/>
      <c r="B1245" s="8" t="n"/>
      <c r="C1245" s="11" t="str">
        <f>IF(B1245="","",IFERROR(INDEX(Produtos!$J$5:$J$304,MATCH(B1245,Produtos!$A$5:$A$304,0)),"SKU não cadastrado"))</f>
        <v/>
      </c>
      <c r="D1245" s="8" t="n"/>
      <c r="E1245" s="8" t="n"/>
      <c r="F1245" s="8" t="n"/>
      <c r="G1245" s="8" t="n"/>
    </row>
    <row r="1246">
      <c r="A1246" s="12" t="n"/>
      <c r="B1246" s="8" t="n"/>
      <c r="C1246" s="11" t="str">
        <f>IF(B1246="","",IFERROR(INDEX(Produtos!$J$5:$J$304,MATCH(B1246,Produtos!$A$5:$A$304,0)),"SKU não cadastrado"))</f>
        <v/>
      </c>
      <c r="D1246" s="8" t="n"/>
      <c r="E1246" s="8" t="n"/>
      <c r="F1246" s="8" t="n"/>
      <c r="G1246" s="8" t="n"/>
    </row>
    <row r="1247">
      <c r="A1247" s="12" t="n"/>
      <c r="B1247" s="8" t="n"/>
      <c r="C1247" s="11" t="str">
        <f>IF(B1247="","",IFERROR(INDEX(Produtos!$J$5:$J$304,MATCH(B1247,Produtos!$A$5:$A$304,0)),"SKU não cadastrado"))</f>
        <v/>
      </c>
      <c r="D1247" s="8" t="n"/>
      <c r="E1247" s="8" t="n"/>
      <c r="F1247" s="8" t="n"/>
      <c r="G1247" s="8" t="n"/>
    </row>
    <row r="1248">
      <c r="A1248" s="12" t="n"/>
      <c r="B1248" s="8" t="n"/>
      <c r="C1248" s="11" t="str">
        <f>IF(B1248="","",IFERROR(INDEX(Produtos!$J$5:$J$304,MATCH(B1248,Produtos!$A$5:$A$304,0)),"SKU não cadastrado"))</f>
        <v/>
      </c>
      <c r="D1248" s="8" t="n"/>
      <c r="E1248" s="8" t="n"/>
      <c r="F1248" s="8" t="n"/>
      <c r="G1248" s="8" t="n"/>
    </row>
    <row r="1249">
      <c r="A1249" s="12" t="n"/>
      <c r="B1249" s="8" t="n"/>
      <c r="C1249" s="11" t="str">
        <f>IF(B1249="","",IFERROR(INDEX(Produtos!$J$5:$J$304,MATCH(B1249,Produtos!$A$5:$A$304,0)),"SKU não cadastrado"))</f>
        <v/>
      </c>
      <c r="D1249" s="8" t="n"/>
      <c r="E1249" s="8" t="n"/>
      <c r="F1249" s="8" t="n"/>
      <c r="G1249" s="8" t="n"/>
    </row>
    <row r="1250">
      <c r="A1250" s="12" t="n"/>
      <c r="B1250" s="8" t="n"/>
      <c r="C1250" s="11" t="str">
        <f>IF(B1250="","",IFERROR(INDEX(Produtos!$J$5:$J$304,MATCH(B1250,Produtos!$A$5:$A$304,0)),"SKU não cadastrado"))</f>
        <v/>
      </c>
      <c r="D1250" s="8" t="n"/>
      <c r="E1250" s="8" t="n"/>
      <c r="F1250" s="8" t="n"/>
      <c r="G1250" s="8" t="n"/>
    </row>
    <row r="1251">
      <c r="A1251" s="12" t="n"/>
      <c r="B1251" s="8" t="n"/>
      <c r="C1251" s="11" t="str">
        <f>IF(B1251="","",IFERROR(INDEX(Produtos!$J$5:$J$304,MATCH(B1251,Produtos!$A$5:$A$304,0)),"SKU não cadastrado"))</f>
        <v/>
      </c>
      <c r="D1251" s="8" t="n"/>
      <c r="E1251" s="8" t="n"/>
      <c r="F1251" s="8" t="n"/>
      <c r="G1251" s="8" t="n"/>
    </row>
    <row r="1252">
      <c r="A1252" s="12" t="n"/>
      <c r="B1252" s="8" t="n"/>
      <c r="C1252" s="11" t="str">
        <f>IF(B1252="","",IFERROR(INDEX(Produtos!$J$5:$J$304,MATCH(B1252,Produtos!$A$5:$A$304,0)),"SKU não cadastrado"))</f>
        <v/>
      </c>
      <c r="D1252" s="8" t="n"/>
      <c r="E1252" s="8" t="n"/>
      <c r="F1252" s="8" t="n"/>
      <c r="G1252" s="8" t="n"/>
    </row>
    <row r="1253">
      <c r="A1253" s="12" t="n"/>
      <c r="B1253" s="8" t="n"/>
      <c r="C1253" s="11" t="str">
        <f>IF(B1253="","",IFERROR(INDEX(Produtos!$J$5:$J$304,MATCH(B1253,Produtos!$A$5:$A$304,0)),"SKU não cadastrado"))</f>
        <v/>
      </c>
      <c r="D1253" s="8" t="n"/>
      <c r="E1253" s="8" t="n"/>
      <c r="F1253" s="8" t="n"/>
      <c r="G1253" s="8" t="n"/>
    </row>
    <row r="1254">
      <c r="A1254" s="12" t="n"/>
      <c r="B1254" s="8" t="n"/>
      <c r="C1254" s="11" t="str">
        <f>IF(B1254="","",IFERROR(INDEX(Produtos!$J$5:$J$304,MATCH(B1254,Produtos!$A$5:$A$304,0)),"SKU não cadastrado"))</f>
        <v/>
      </c>
      <c r="D1254" s="8" t="n"/>
      <c r="E1254" s="8" t="n"/>
      <c r="F1254" s="8" t="n"/>
      <c r="G1254" s="8" t="n"/>
    </row>
    <row r="1255">
      <c r="A1255" s="12" t="n"/>
      <c r="B1255" s="8" t="n"/>
      <c r="C1255" s="11" t="str">
        <f>IF(B1255="","",IFERROR(INDEX(Produtos!$J$5:$J$304,MATCH(B1255,Produtos!$A$5:$A$304,0)),"SKU não cadastrado"))</f>
        <v/>
      </c>
      <c r="D1255" s="8" t="n"/>
      <c r="E1255" s="8" t="n"/>
      <c r="F1255" s="8" t="n"/>
      <c r="G1255" s="8" t="n"/>
    </row>
    <row r="1256">
      <c r="A1256" s="12" t="n"/>
      <c r="B1256" s="8" t="n"/>
      <c r="C1256" s="11" t="str">
        <f>IF(B1256="","",IFERROR(INDEX(Produtos!$J$5:$J$304,MATCH(B1256,Produtos!$A$5:$A$304,0)),"SKU não cadastrado"))</f>
        <v/>
      </c>
      <c r="D1256" s="8" t="n"/>
      <c r="E1256" s="8" t="n"/>
      <c r="F1256" s="8" t="n"/>
      <c r="G1256" s="8" t="n"/>
    </row>
    <row r="1257">
      <c r="A1257" s="12" t="n"/>
      <c r="B1257" s="8" t="n"/>
      <c r="C1257" s="11" t="str">
        <f>IF(B1257="","",IFERROR(INDEX(Produtos!$J$5:$J$304,MATCH(B1257,Produtos!$A$5:$A$304,0)),"SKU não cadastrado"))</f>
        <v/>
      </c>
      <c r="D1257" s="8" t="n"/>
      <c r="E1257" s="8" t="n"/>
      <c r="F1257" s="8" t="n"/>
      <c r="G1257" s="8" t="n"/>
    </row>
    <row r="1258">
      <c r="A1258" s="12" t="n"/>
      <c r="B1258" s="8" t="n"/>
      <c r="C1258" s="11" t="str">
        <f>IF(B1258="","",IFERROR(INDEX(Produtos!$J$5:$J$304,MATCH(B1258,Produtos!$A$5:$A$304,0)),"SKU não cadastrado"))</f>
        <v/>
      </c>
      <c r="D1258" s="8" t="n"/>
      <c r="E1258" s="8" t="n"/>
      <c r="F1258" s="8" t="n"/>
      <c r="G1258" s="8" t="n"/>
    </row>
    <row r="1259">
      <c r="A1259" s="12" t="n"/>
      <c r="B1259" s="8" t="n"/>
      <c r="C1259" s="11" t="str">
        <f>IF(B1259="","",IFERROR(INDEX(Produtos!$J$5:$J$304,MATCH(B1259,Produtos!$A$5:$A$304,0)),"SKU não cadastrado"))</f>
        <v/>
      </c>
      <c r="D1259" s="8" t="n"/>
      <c r="E1259" s="8" t="n"/>
      <c r="F1259" s="8" t="n"/>
      <c r="G1259" s="8" t="n"/>
    </row>
    <row r="1260">
      <c r="A1260" s="12" t="n"/>
      <c r="B1260" s="8" t="n"/>
      <c r="C1260" s="11" t="str">
        <f>IF(B1260="","",IFERROR(INDEX(Produtos!$J$5:$J$304,MATCH(B1260,Produtos!$A$5:$A$304,0)),"SKU não cadastrado"))</f>
        <v/>
      </c>
      <c r="D1260" s="8" t="n"/>
      <c r="E1260" s="8" t="n"/>
      <c r="F1260" s="8" t="n"/>
      <c r="G1260" s="8" t="n"/>
    </row>
    <row r="1261">
      <c r="A1261" s="12" t="n"/>
      <c r="B1261" s="8" t="n"/>
      <c r="C1261" s="11" t="str">
        <f>IF(B1261="","",IFERROR(INDEX(Produtos!$J$5:$J$304,MATCH(B1261,Produtos!$A$5:$A$304,0)),"SKU não cadastrado"))</f>
        <v/>
      </c>
      <c r="D1261" s="8" t="n"/>
      <c r="E1261" s="8" t="n"/>
      <c r="F1261" s="8" t="n"/>
      <c r="G1261" s="8" t="n"/>
    </row>
    <row r="1262">
      <c r="A1262" s="12" t="n"/>
      <c r="B1262" s="8" t="n"/>
      <c r="C1262" s="11" t="str">
        <f>IF(B1262="","",IFERROR(INDEX(Produtos!$J$5:$J$304,MATCH(B1262,Produtos!$A$5:$A$304,0)),"SKU não cadastrado"))</f>
        <v/>
      </c>
      <c r="D1262" s="8" t="n"/>
      <c r="E1262" s="8" t="n"/>
      <c r="F1262" s="8" t="n"/>
      <c r="G1262" s="8" t="n"/>
    </row>
    <row r="1263">
      <c r="A1263" s="12" t="n"/>
      <c r="B1263" s="8" t="n"/>
      <c r="C1263" s="11" t="str">
        <f>IF(B1263="","",IFERROR(INDEX(Produtos!$J$5:$J$304,MATCH(B1263,Produtos!$A$5:$A$304,0)),"SKU não cadastrado"))</f>
        <v/>
      </c>
      <c r="D1263" s="8" t="n"/>
      <c r="E1263" s="8" t="n"/>
      <c r="F1263" s="8" t="n"/>
      <c r="G1263" s="8" t="n"/>
    </row>
    <row r="1264">
      <c r="A1264" s="12" t="n"/>
      <c r="B1264" s="8" t="n"/>
      <c r="C1264" s="11" t="str">
        <f>IF(B1264="","",IFERROR(INDEX(Produtos!$J$5:$J$304,MATCH(B1264,Produtos!$A$5:$A$304,0)),"SKU não cadastrado"))</f>
        <v/>
      </c>
      <c r="D1264" s="8" t="n"/>
      <c r="E1264" s="8" t="n"/>
      <c r="F1264" s="8" t="n"/>
      <c r="G1264" s="8" t="n"/>
    </row>
    <row r="1265">
      <c r="A1265" s="12" t="n"/>
      <c r="B1265" s="8" t="n"/>
      <c r="C1265" s="11" t="str">
        <f>IF(B1265="","",IFERROR(INDEX(Produtos!$J$5:$J$304,MATCH(B1265,Produtos!$A$5:$A$304,0)),"SKU não cadastrado"))</f>
        <v/>
      </c>
      <c r="D1265" s="8" t="n"/>
      <c r="E1265" s="8" t="n"/>
      <c r="F1265" s="8" t="n"/>
      <c r="G1265" s="8" t="n"/>
    </row>
    <row r="1266">
      <c r="A1266" s="12" t="n"/>
      <c r="B1266" s="8" t="n"/>
      <c r="C1266" s="11" t="str">
        <f>IF(B1266="","",IFERROR(INDEX(Produtos!$J$5:$J$304,MATCH(B1266,Produtos!$A$5:$A$304,0)),"SKU não cadastrado"))</f>
        <v/>
      </c>
      <c r="D1266" s="8" t="n"/>
      <c r="E1266" s="8" t="n"/>
      <c r="F1266" s="8" t="n"/>
      <c r="G1266" s="8" t="n"/>
    </row>
    <row r="1267">
      <c r="A1267" s="12" t="n"/>
      <c r="B1267" s="8" t="n"/>
      <c r="C1267" s="11" t="str">
        <f>IF(B1267="","",IFERROR(INDEX(Produtos!$J$5:$J$304,MATCH(B1267,Produtos!$A$5:$A$304,0)),"SKU não cadastrado"))</f>
        <v/>
      </c>
      <c r="D1267" s="8" t="n"/>
      <c r="E1267" s="8" t="n"/>
      <c r="F1267" s="8" t="n"/>
      <c r="G1267" s="8" t="n"/>
    </row>
    <row r="1268">
      <c r="A1268" s="12" t="n"/>
      <c r="B1268" s="8" t="n"/>
      <c r="C1268" s="11" t="str">
        <f>IF(B1268="","",IFERROR(INDEX(Produtos!$J$5:$J$304,MATCH(B1268,Produtos!$A$5:$A$304,0)),"SKU não cadastrado"))</f>
        <v/>
      </c>
      <c r="D1268" s="8" t="n"/>
      <c r="E1268" s="8" t="n"/>
      <c r="F1268" s="8" t="n"/>
      <c r="G1268" s="8" t="n"/>
    </row>
    <row r="1269">
      <c r="A1269" s="12" t="n"/>
      <c r="B1269" s="8" t="n"/>
      <c r="C1269" s="11" t="str">
        <f>IF(B1269="","",IFERROR(INDEX(Produtos!$J$5:$J$304,MATCH(B1269,Produtos!$A$5:$A$304,0)),"SKU não cadastrado"))</f>
        <v/>
      </c>
      <c r="D1269" s="8" t="n"/>
      <c r="E1269" s="8" t="n"/>
      <c r="F1269" s="8" t="n"/>
      <c r="G1269" s="8" t="n"/>
    </row>
    <row r="1270">
      <c r="A1270" s="12" t="n"/>
      <c r="B1270" s="8" t="n"/>
      <c r="C1270" s="11" t="str">
        <f>IF(B1270="","",IFERROR(INDEX(Produtos!$J$5:$J$304,MATCH(B1270,Produtos!$A$5:$A$304,0)),"SKU não cadastrado"))</f>
        <v/>
      </c>
      <c r="D1270" s="8" t="n"/>
      <c r="E1270" s="8" t="n"/>
      <c r="F1270" s="8" t="n"/>
      <c r="G1270" s="8" t="n"/>
    </row>
    <row r="1271">
      <c r="A1271" s="12" t="n"/>
      <c r="B1271" s="8" t="n"/>
      <c r="C1271" s="11" t="str">
        <f>IF(B1271="","",IFERROR(INDEX(Produtos!$J$5:$J$304,MATCH(B1271,Produtos!$A$5:$A$304,0)),"SKU não cadastrado"))</f>
        <v/>
      </c>
      <c r="D1271" s="8" t="n"/>
      <c r="E1271" s="8" t="n"/>
      <c r="F1271" s="8" t="n"/>
      <c r="G1271" s="8" t="n"/>
    </row>
    <row r="1272">
      <c r="A1272" s="12" t="n"/>
      <c r="B1272" s="8" t="n"/>
      <c r="C1272" s="11" t="str">
        <f>IF(B1272="","",IFERROR(INDEX(Produtos!$J$5:$J$304,MATCH(B1272,Produtos!$A$5:$A$304,0)),"SKU não cadastrado"))</f>
        <v/>
      </c>
      <c r="D1272" s="8" t="n"/>
      <c r="E1272" s="8" t="n"/>
      <c r="F1272" s="8" t="n"/>
      <c r="G1272" s="8" t="n"/>
    </row>
    <row r="1273">
      <c r="A1273" s="12" t="n"/>
      <c r="B1273" s="8" t="n"/>
      <c r="C1273" s="11" t="str">
        <f>IF(B1273="","",IFERROR(INDEX(Produtos!$J$5:$J$304,MATCH(B1273,Produtos!$A$5:$A$304,0)),"SKU não cadastrado"))</f>
        <v/>
      </c>
      <c r="D1273" s="8" t="n"/>
      <c r="E1273" s="8" t="n"/>
      <c r="F1273" s="8" t="n"/>
      <c r="G1273" s="8" t="n"/>
    </row>
    <row r="1274">
      <c r="A1274" s="12" t="n"/>
      <c r="B1274" s="8" t="n"/>
      <c r="C1274" s="11" t="str">
        <f>IF(B1274="","",IFERROR(INDEX(Produtos!$J$5:$J$304,MATCH(B1274,Produtos!$A$5:$A$304,0)),"SKU não cadastrado"))</f>
        <v/>
      </c>
      <c r="D1274" s="8" t="n"/>
      <c r="E1274" s="8" t="n"/>
      <c r="F1274" s="8" t="n"/>
      <c r="G1274" s="8" t="n"/>
    </row>
    <row r="1275">
      <c r="A1275" s="12" t="n"/>
      <c r="B1275" s="8" t="n"/>
      <c r="C1275" s="11" t="str">
        <f>IF(B1275="","",IFERROR(INDEX(Produtos!$J$5:$J$304,MATCH(B1275,Produtos!$A$5:$A$304,0)),"SKU não cadastrado"))</f>
        <v/>
      </c>
      <c r="D1275" s="8" t="n"/>
      <c r="E1275" s="8" t="n"/>
      <c r="F1275" s="8" t="n"/>
      <c r="G1275" s="8" t="n"/>
    </row>
    <row r="1276">
      <c r="A1276" s="12" t="n"/>
      <c r="B1276" s="8" t="n"/>
      <c r="C1276" s="11" t="str">
        <f>IF(B1276="","",IFERROR(INDEX(Produtos!$J$5:$J$304,MATCH(B1276,Produtos!$A$5:$A$304,0)),"SKU não cadastrado"))</f>
        <v/>
      </c>
      <c r="D1276" s="8" t="n"/>
      <c r="E1276" s="8" t="n"/>
      <c r="F1276" s="8" t="n"/>
      <c r="G1276" s="8" t="n"/>
    </row>
    <row r="1277">
      <c r="A1277" s="12" t="n"/>
      <c r="B1277" s="8" t="n"/>
      <c r="C1277" s="11" t="str">
        <f>IF(B1277="","",IFERROR(INDEX(Produtos!$J$5:$J$304,MATCH(B1277,Produtos!$A$5:$A$304,0)),"SKU não cadastrado"))</f>
        <v/>
      </c>
      <c r="D1277" s="8" t="n"/>
      <c r="E1277" s="8" t="n"/>
      <c r="F1277" s="8" t="n"/>
      <c r="G1277" s="8" t="n"/>
    </row>
    <row r="1278">
      <c r="A1278" s="12" t="n"/>
      <c r="B1278" s="8" t="n"/>
      <c r="C1278" s="11" t="str">
        <f>IF(B1278="","",IFERROR(INDEX(Produtos!$J$5:$J$304,MATCH(B1278,Produtos!$A$5:$A$304,0)),"SKU não cadastrado"))</f>
        <v/>
      </c>
      <c r="D1278" s="8" t="n"/>
      <c r="E1278" s="8" t="n"/>
      <c r="F1278" s="8" t="n"/>
      <c r="G1278" s="8" t="n"/>
    </row>
    <row r="1279">
      <c r="A1279" s="12" t="n"/>
      <c r="B1279" s="8" t="n"/>
      <c r="C1279" s="11" t="str">
        <f>IF(B1279="","",IFERROR(INDEX(Produtos!$J$5:$J$304,MATCH(B1279,Produtos!$A$5:$A$304,0)),"SKU não cadastrado"))</f>
        <v/>
      </c>
      <c r="D1279" s="8" t="n"/>
      <c r="E1279" s="8" t="n"/>
      <c r="F1279" s="8" t="n"/>
      <c r="G1279" s="8" t="n"/>
    </row>
    <row r="1280">
      <c r="A1280" s="12" t="n"/>
      <c r="B1280" s="8" t="n"/>
      <c r="C1280" s="11" t="str">
        <f>IF(B1280="","",IFERROR(INDEX(Produtos!$J$5:$J$304,MATCH(B1280,Produtos!$A$5:$A$304,0)),"SKU não cadastrado"))</f>
        <v/>
      </c>
      <c r="D1280" s="8" t="n"/>
      <c r="E1280" s="8" t="n"/>
      <c r="F1280" s="8" t="n"/>
      <c r="G1280" s="8" t="n"/>
    </row>
    <row r="1281">
      <c r="A1281" s="12" t="n"/>
      <c r="B1281" s="8" t="n"/>
      <c r="C1281" s="11" t="str">
        <f>IF(B1281="","",IFERROR(INDEX(Produtos!$J$5:$J$304,MATCH(B1281,Produtos!$A$5:$A$304,0)),"SKU não cadastrado"))</f>
        <v/>
      </c>
      <c r="D1281" s="8" t="n"/>
      <c r="E1281" s="8" t="n"/>
      <c r="F1281" s="8" t="n"/>
      <c r="G1281" s="8" t="n"/>
    </row>
    <row r="1282">
      <c r="A1282" s="12" t="n"/>
      <c r="B1282" s="8" t="n"/>
      <c r="C1282" s="11" t="str">
        <f>IF(B1282="","",IFERROR(INDEX(Produtos!$J$5:$J$304,MATCH(B1282,Produtos!$A$5:$A$304,0)),"SKU não cadastrado"))</f>
        <v/>
      </c>
      <c r="D1282" s="8" t="n"/>
      <c r="E1282" s="8" t="n"/>
      <c r="F1282" s="8" t="n"/>
      <c r="G1282" s="8" t="n"/>
    </row>
    <row r="1283">
      <c r="A1283" s="12" t="n"/>
      <c r="B1283" s="8" t="n"/>
      <c r="C1283" s="11" t="str">
        <f>IF(B1283="","",IFERROR(INDEX(Produtos!$J$5:$J$304,MATCH(B1283,Produtos!$A$5:$A$304,0)),"SKU não cadastrado"))</f>
        <v/>
      </c>
      <c r="D1283" s="8" t="n"/>
      <c r="E1283" s="8" t="n"/>
      <c r="F1283" s="8" t="n"/>
      <c r="G1283" s="8" t="n"/>
    </row>
    <row r="1284">
      <c r="A1284" s="12" t="n"/>
      <c r="B1284" s="8" t="n"/>
      <c r="C1284" s="11" t="str">
        <f>IF(B1284="","",IFERROR(INDEX(Produtos!$J$5:$J$304,MATCH(B1284,Produtos!$A$5:$A$304,0)),"SKU não cadastrado"))</f>
        <v/>
      </c>
      <c r="D1284" s="8" t="n"/>
      <c r="E1284" s="8" t="n"/>
      <c r="F1284" s="8" t="n"/>
      <c r="G1284" s="8" t="n"/>
    </row>
    <row r="1285">
      <c r="A1285" s="12" t="n"/>
      <c r="B1285" s="8" t="n"/>
      <c r="C1285" s="11" t="str">
        <f>IF(B1285="","",IFERROR(INDEX(Produtos!$J$5:$J$304,MATCH(B1285,Produtos!$A$5:$A$304,0)),"SKU não cadastrado"))</f>
        <v/>
      </c>
      <c r="D1285" s="8" t="n"/>
      <c r="E1285" s="8" t="n"/>
      <c r="F1285" s="8" t="n"/>
      <c r="G1285" s="8" t="n"/>
    </row>
    <row r="1286">
      <c r="A1286" s="12" t="n"/>
      <c r="B1286" s="8" t="n"/>
      <c r="C1286" s="11" t="str">
        <f>IF(B1286="","",IFERROR(INDEX(Produtos!$J$5:$J$304,MATCH(B1286,Produtos!$A$5:$A$304,0)),"SKU não cadastrado"))</f>
        <v/>
      </c>
      <c r="D1286" s="8" t="n"/>
      <c r="E1286" s="8" t="n"/>
      <c r="F1286" s="8" t="n"/>
      <c r="G1286" s="8" t="n"/>
    </row>
    <row r="1287">
      <c r="A1287" s="12" t="n"/>
      <c r="B1287" s="8" t="n"/>
      <c r="C1287" s="11" t="str">
        <f>IF(B1287="","",IFERROR(INDEX(Produtos!$J$5:$J$304,MATCH(B1287,Produtos!$A$5:$A$304,0)),"SKU não cadastrado"))</f>
        <v/>
      </c>
      <c r="D1287" s="8" t="n"/>
      <c r="E1287" s="8" t="n"/>
      <c r="F1287" s="8" t="n"/>
      <c r="G1287" s="8" t="n"/>
    </row>
    <row r="1288">
      <c r="A1288" s="12" t="n"/>
      <c r="B1288" s="8" t="n"/>
      <c r="C1288" s="11" t="str">
        <f>IF(B1288="","",IFERROR(INDEX(Produtos!$J$5:$J$304,MATCH(B1288,Produtos!$A$5:$A$304,0)),"SKU não cadastrado"))</f>
        <v/>
      </c>
      <c r="D1288" s="8" t="n"/>
      <c r="E1288" s="8" t="n"/>
      <c r="F1288" s="8" t="n"/>
      <c r="G1288" s="8" t="n"/>
    </row>
    <row r="1289">
      <c r="A1289" s="12" t="n"/>
      <c r="B1289" s="8" t="n"/>
      <c r="C1289" s="11" t="str">
        <f>IF(B1289="","",IFERROR(INDEX(Produtos!$J$5:$J$304,MATCH(B1289,Produtos!$A$5:$A$304,0)),"SKU não cadastrado"))</f>
        <v/>
      </c>
      <c r="D1289" s="8" t="n"/>
      <c r="E1289" s="8" t="n"/>
      <c r="F1289" s="8" t="n"/>
      <c r="G1289" s="8" t="n"/>
    </row>
    <row r="1290">
      <c r="A1290" s="12" t="n"/>
      <c r="B1290" s="8" t="n"/>
      <c r="C1290" s="11" t="str">
        <f>IF(B1290="","",IFERROR(INDEX(Produtos!$J$5:$J$304,MATCH(B1290,Produtos!$A$5:$A$304,0)),"SKU não cadastrado"))</f>
        <v/>
      </c>
      <c r="D1290" s="8" t="n"/>
      <c r="E1290" s="8" t="n"/>
      <c r="F1290" s="8" t="n"/>
      <c r="G1290" s="8" t="n"/>
    </row>
    <row r="1291">
      <c r="A1291" s="12" t="n"/>
      <c r="B1291" s="8" t="n"/>
      <c r="C1291" s="11" t="str">
        <f>IF(B1291="","",IFERROR(INDEX(Produtos!$J$5:$J$304,MATCH(B1291,Produtos!$A$5:$A$304,0)),"SKU não cadastrado"))</f>
        <v/>
      </c>
      <c r="D1291" s="8" t="n"/>
      <c r="E1291" s="8" t="n"/>
      <c r="F1291" s="8" t="n"/>
      <c r="G1291" s="8" t="n"/>
    </row>
    <row r="1292">
      <c r="A1292" s="12" t="n"/>
      <c r="B1292" s="8" t="n"/>
      <c r="C1292" s="11" t="str">
        <f>IF(B1292="","",IFERROR(INDEX(Produtos!$J$5:$J$304,MATCH(B1292,Produtos!$A$5:$A$304,0)),"SKU não cadastrado"))</f>
        <v/>
      </c>
      <c r="D1292" s="8" t="n"/>
      <c r="E1292" s="8" t="n"/>
      <c r="F1292" s="8" t="n"/>
      <c r="G1292" s="8" t="n"/>
    </row>
    <row r="1293">
      <c r="A1293" s="12" t="n"/>
      <c r="B1293" s="8" t="n"/>
      <c r="C1293" s="11" t="str">
        <f>IF(B1293="","",IFERROR(INDEX(Produtos!$J$5:$J$304,MATCH(B1293,Produtos!$A$5:$A$304,0)),"SKU não cadastrado"))</f>
        <v/>
      </c>
      <c r="D1293" s="8" t="n"/>
      <c r="E1293" s="8" t="n"/>
      <c r="F1293" s="8" t="n"/>
      <c r="G1293" s="8" t="n"/>
    </row>
    <row r="1294">
      <c r="A1294" s="12" t="n"/>
      <c r="B1294" s="8" t="n"/>
      <c r="C1294" s="11" t="str">
        <f>IF(B1294="","",IFERROR(INDEX(Produtos!$J$5:$J$304,MATCH(B1294,Produtos!$A$5:$A$304,0)),"SKU não cadastrado"))</f>
        <v/>
      </c>
      <c r="D1294" s="8" t="n"/>
      <c r="E1294" s="8" t="n"/>
      <c r="F1294" s="8" t="n"/>
      <c r="G1294" s="8" t="n"/>
    </row>
    <row r="1295">
      <c r="A1295" s="12" t="n"/>
      <c r="B1295" s="8" t="n"/>
      <c r="C1295" s="11" t="str">
        <f>IF(B1295="","",IFERROR(INDEX(Produtos!$J$5:$J$304,MATCH(B1295,Produtos!$A$5:$A$304,0)),"SKU não cadastrado"))</f>
        <v/>
      </c>
      <c r="D1295" s="8" t="n"/>
      <c r="E1295" s="8" t="n"/>
      <c r="F1295" s="8" t="n"/>
      <c r="G1295" s="8" t="n"/>
    </row>
    <row r="1296">
      <c r="A1296" s="12" t="n"/>
      <c r="B1296" s="8" t="n"/>
      <c r="C1296" s="11" t="str">
        <f>IF(B1296="","",IFERROR(INDEX(Produtos!$J$5:$J$304,MATCH(B1296,Produtos!$A$5:$A$304,0)),"SKU não cadastrado"))</f>
        <v/>
      </c>
      <c r="D1296" s="8" t="n"/>
      <c r="E1296" s="8" t="n"/>
      <c r="F1296" s="8" t="n"/>
      <c r="G1296" s="8" t="n"/>
    </row>
    <row r="1297">
      <c r="A1297" s="12" t="n"/>
      <c r="B1297" s="8" t="n"/>
      <c r="C1297" s="11" t="str">
        <f>IF(B1297="","",IFERROR(INDEX(Produtos!$J$5:$J$304,MATCH(B1297,Produtos!$A$5:$A$304,0)),"SKU não cadastrado"))</f>
        <v/>
      </c>
      <c r="D1297" s="8" t="n"/>
      <c r="E1297" s="8" t="n"/>
      <c r="F1297" s="8" t="n"/>
      <c r="G1297" s="8" t="n"/>
    </row>
    <row r="1298">
      <c r="A1298" s="12" t="n"/>
      <c r="B1298" s="8" t="n"/>
      <c r="C1298" s="11" t="str">
        <f>IF(B1298="","",IFERROR(INDEX(Produtos!$J$5:$J$304,MATCH(B1298,Produtos!$A$5:$A$304,0)),"SKU não cadastrado"))</f>
        <v/>
      </c>
      <c r="D1298" s="8" t="n"/>
      <c r="E1298" s="8" t="n"/>
      <c r="F1298" s="8" t="n"/>
      <c r="G1298" s="8" t="n"/>
    </row>
    <row r="1299">
      <c r="A1299" s="12" t="n"/>
      <c r="B1299" s="8" t="n"/>
      <c r="C1299" s="11" t="str">
        <f>IF(B1299="","",IFERROR(INDEX(Produtos!$J$5:$J$304,MATCH(B1299,Produtos!$A$5:$A$304,0)),"SKU não cadastrado"))</f>
        <v/>
      </c>
      <c r="D1299" s="8" t="n"/>
      <c r="E1299" s="8" t="n"/>
      <c r="F1299" s="8" t="n"/>
      <c r="G1299" s="8" t="n"/>
    </row>
    <row r="1300">
      <c r="A1300" s="12" t="n"/>
      <c r="B1300" s="8" t="n"/>
      <c r="C1300" s="11" t="str">
        <f>IF(B1300="","",IFERROR(INDEX(Produtos!$J$5:$J$304,MATCH(B1300,Produtos!$A$5:$A$304,0)),"SKU não cadastrado"))</f>
        <v/>
      </c>
      <c r="D1300" s="8" t="n"/>
      <c r="E1300" s="8" t="n"/>
      <c r="F1300" s="8" t="n"/>
      <c r="G1300" s="8" t="n"/>
    </row>
    <row r="1301">
      <c r="A1301" s="12" t="n"/>
      <c r="B1301" s="8" t="n"/>
      <c r="C1301" s="11" t="str">
        <f>IF(B1301="","",IFERROR(INDEX(Produtos!$J$5:$J$304,MATCH(B1301,Produtos!$A$5:$A$304,0)),"SKU não cadastrado"))</f>
        <v/>
      </c>
      <c r="D1301" s="8" t="n"/>
      <c r="E1301" s="8" t="n"/>
      <c r="F1301" s="8" t="n"/>
      <c r="G1301" s="8" t="n"/>
    </row>
    <row r="1302">
      <c r="A1302" s="12" t="n"/>
      <c r="B1302" s="8" t="n"/>
      <c r="C1302" s="11" t="str">
        <f>IF(B1302="","",IFERROR(INDEX(Produtos!$J$5:$J$304,MATCH(B1302,Produtos!$A$5:$A$304,0)),"SKU não cadastrado"))</f>
        <v/>
      </c>
      <c r="D1302" s="8" t="n"/>
      <c r="E1302" s="8" t="n"/>
      <c r="F1302" s="8" t="n"/>
      <c r="G1302" s="8" t="n"/>
    </row>
    <row r="1303">
      <c r="A1303" s="12" t="n"/>
      <c r="B1303" s="8" t="n"/>
      <c r="C1303" s="11" t="str">
        <f>IF(B1303="","",IFERROR(INDEX(Produtos!$J$5:$J$304,MATCH(B1303,Produtos!$A$5:$A$304,0)),"SKU não cadastrado"))</f>
        <v/>
      </c>
      <c r="D1303" s="8" t="n"/>
      <c r="E1303" s="8" t="n"/>
      <c r="F1303" s="8" t="n"/>
      <c r="G1303" s="8" t="n"/>
    </row>
    <row r="1304">
      <c r="A1304" s="12" t="n"/>
      <c r="B1304" s="8" t="n"/>
      <c r="C1304" s="11" t="str">
        <f>IF(B1304="","",IFERROR(INDEX(Produtos!$J$5:$J$304,MATCH(B1304,Produtos!$A$5:$A$304,0)),"SKU não cadastrado"))</f>
        <v/>
      </c>
      <c r="D1304" s="8" t="n"/>
      <c r="E1304" s="8" t="n"/>
      <c r="F1304" s="8" t="n"/>
      <c r="G1304" s="8" t="n"/>
    </row>
    <row r="1305">
      <c r="A1305" s="12" t="n"/>
      <c r="B1305" s="8" t="n"/>
      <c r="C1305" s="11" t="str">
        <f>IF(B1305="","",IFERROR(INDEX(Produtos!$J$5:$J$304,MATCH(B1305,Produtos!$A$5:$A$304,0)),"SKU não cadastrado"))</f>
        <v/>
      </c>
      <c r="D1305" s="8" t="n"/>
      <c r="E1305" s="8" t="n"/>
      <c r="F1305" s="8" t="n"/>
      <c r="G1305" s="8" t="n"/>
    </row>
    <row r="1306">
      <c r="A1306" s="12" t="n"/>
      <c r="B1306" s="8" t="n"/>
      <c r="C1306" s="11" t="str">
        <f>IF(B1306="","",IFERROR(INDEX(Produtos!$J$5:$J$304,MATCH(B1306,Produtos!$A$5:$A$304,0)),"SKU não cadastrado"))</f>
        <v/>
      </c>
      <c r="D1306" s="8" t="n"/>
      <c r="E1306" s="8" t="n"/>
      <c r="F1306" s="8" t="n"/>
      <c r="G1306" s="8" t="n"/>
    </row>
    <row r="1307">
      <c r="A1307" s="12" t="n"/>
      <c r="B1307" s="8" t="n"/>
      <c r="C1307" s="11" t="str">
        <f>IF(B1307="","",IFERROR(INDEX(Produtos!$J$5:$J$304,MATCH(B1307,Produtos!$A$5:$A$304,0)),"SKU não cadastrado"))</f>
        <v/>
      </c>
      <c r="D1307" s="8" t="n"/>
      <c r="E1307" s="8" t="n"/>
      <c r="F1307" s="8" t="n"/>
      <c r="G1307" s="8" t="n"/>
    </row>
    <row r="1308">
      <c r="A1308" s="12" t="n"/>
      <c r="B1308" s="8" t="n"/>
      <c r="C1308" s="11" t="str">
        <f>IF(B1308="","",IFERROR(INDEX(Produtos!$J$5:$J$304,MATCH(B1308,Produtos!$A$5:$A$304,0)),"SKU não cadastrado"))</f>
        <v/>
      </c>
      <c r="D1308" s="8" t="n"/>
      <c r="E1308" s="8" t="n"/>
      <c r="F1308" s="8" t="n"/>
      <c r="G1308" s="8" t="n"/>
    </row>
    <row r="1309">
      <c r="A1309" s="12" t="n"/>
      <c r="B1309" s="8" t="n"/>
      <c r="C1309" s="11" t="str">
        <f>IF(B1309="","",IFERROR(INDEX(Produtos!$J$5:$J$304,MATCH(B1309,Produtos!$A$5:$A$304,0)),"SKU não cadastrado"))</f>
        <v/>
      </c>
      <c r="D1309" s="8" t="n"/>
      <c r="E1309" s="8" t="n"/>
      <c r="F1309" s="8" t="n"/>
      <c r="G1309" s="8" t="n"/>
    </row>
    <row r="1310">
      <c r="A1310" s="12" t="n"/>
      <c r="B1310" s="8" t="n"/>
      <c r="C1310" s="11" t="str">
        <f>IF(B1310="","",IFERROR(INDEX(Produtos!$J$5:$J$304,MATCH(B1310,Produtos!$A$5:$A$304,0)),"SKU não cadastrado"))</f>
        <v/>
      </c>
      <c r="D1310" s="8" t="n"/>
      <c r="E1310" s="8" t="n"/>
      <c r="F1310" s="8" t="n"/>
      <c r="G1310" s="8" t="n"/>
    </row>
    <row r="1311">
      <c r="A1311" s="12" t="n"/>
      <c r="B1311" s="8" t="n"/>
      <c r="C1311" s="11" t="str">
        <f>IF(B1311="","",IFERROR(INDEX(Produtos!$J$5:$J$304,MATCH(B1311,Produtos!$A$5:$A$304,0)),"SKU não cadastrado"))</f>
        <v/>
      </c>
      <c r="D1311" s="8" t="n"/>
      <c r="E1311" s="8" t="n"/>
      <c r="F1311" s="8" t="n"/>
      <c r="G1311" s="8" t="n"/>
    </row>
    <row r="1312">
      <c r="A1312" s="12" t="n"/>
      <c r="B1312" s="8" t="n"/>
      <c r="C1312" s="11" t="str">
        <f>IF(B1312="","",IFERROR(INDEX(Produtos!$J$5:$J$304,MATCH(B1312,Produtos!$A$5:$A$304,0)),"SKU não cadastrado"))</f>
        <v/>
      </c>
      <c r="D1312" s="8" t="n"/>
      <c r="E1312" s="8" t="n"/>
      <c r="F1312" s="8" t="n"/>
      <c r="G1312" s="8" t="n"/>
    </row>
    <row r="1313">
      <c r="A1313" s="12" t="n"/>
      <c r="B1313" s="8" t="n"/>
      <c r="C1313" s="11" t="str">
        <f>IF(B1313="","",IFERROR(INDEX(Produtos!$J$5:$J$304,MATCH(B1313,Produtos!$A$5:$A$304,0)),"SKU não cadastrado"))</f>
        <v/>
      </c>
      <c r="D1313" s="8" t="n"/>
      <c r="E1313" s="8" t="n"/>
      <c r="F1313" s="8" t="n"/>
      <c r="G1313" s="8" t="n"/>
    </row>
    <row r="1314">
      <c r="A1314" s="12" t="n"/>
      <c r="B1314" s="8" t="n"/>
      <c r="C1314" s="11" t="str">
        <f>IF(B1314="","",IFERROR(INDEX(Produtos!$J$5:$J$304,MATCH(B1314,Produtos!$A$5:$A$304,0)),"SKU não cadastrado"))</f>
        <v/>
      </c>
      <c r="D1314" s="8" t="n"/>
      <c r="E1314" s="8" t="n"/>
      <c r="F1314" s="8" t="n"/>
      <c r="G1314" s="8" t="n"/>
    </row>
    <row r="1315">
      <c r="A1315" s="12" t="n"/>
      <c r="B1315" s="8" t="n"/>
      <c r="C1315" s="11" t="str">
        <f>IF(B1315="","",IFERROR(INDEX(Produtos!$J$5:$J$304,MATCH(B1315,Produtos!$A$5:$A$304,0)),"SKU não cadastrado"))</f>
        <v/>
      </c>
      <c r="D1315" s="8" t="n"/>
      <c r="E1315" s="8" t="n"/>
      <c r="F1315" s="8" t="n"/>
      <c r="G1315" s="8" t="n"/>
    </row>
    <row r="1316">
      <c r="A1316" s="12" t="n"/>
      <c r="B1316" s="8" t="n"/>
      <c r="C1316" s="11" t="str">
        <f>IF(B1316="","",IFERROR(INDEX(Produtos!$J$5:$J$304,MATCH(B1316,Produtos!$A$5:$A$304,0)),"SKU não cadastrado"))</f>
        <v/>
      </c>
      <c r="D1316" s="8" t="n"/>
      <c r="E1316" s="8" t="n"/>
      <c r="F1316" s="8" t="n"/>
      <c r="G1316" s="8" t="n"/>
    </row>
    <row r="1317">
      <c r="A1317" s="12" t="n"/>
      <c r="B1317" s="8" t="n"/>
      <c r="C1317" s="11" t="str">
        <f>IF(B1317="","",IFERROR(INDEX(Produtos!$J$5:$J$304,MATCH(B1317,Produtos!$A$5:$A$304,0)),"SKU não cadastrado"))</f>
        <v/>
      </c>
      <c r="D1317" s="8" t="n"/>
      <c r="E1317" s="8" t="n"/>
      <c r="F1317" s="8" t="n"/>
      <c r="G1317" s="8" t="n"/>
    </row>
    <row r="1318">
      <c r="A1318" s="12" t="n"/>
      <c r="B1318" s="8" t="n"/>
      <c r="C1318" s="11" t="str">
        <f>IF(B1318="","",IFERROR(INDEX(Produtos!$J$5:$J$304,MATCH(B1318,Produtos!$A$5:$A$304,0)),"SKU não cadastrado"))</f>
        <v/>
      </c>
      <c r="D1318" s="8" t="n"/>
      <c r="E1318" s="8" t="n"/>
      <c r="F1318" s="8" t="n"/>
      <c r="G1318" s="8" t="n"/>
    </row>
    <row r="1319">
      <c r="A1319" s="12" t="n"/>
      <c r="B1319" s="8" t="n"/>
      <c r="C1319" s="11" t="str">
        <f>IF(B1319="","",IFERROR(INDEX(Produtos!$J$5:$J$304,MATCH(B1319,Produtos!$A$5:$A$304,0)),"SKU não cadastrado"))</f>
        <v/>
      </c>
      <c r="D1319" s="8" t="n"/>
      <c r="E1319" s="8" t="n"/>
      <c r="F1319" s="8" t="n"/>
      <c r="G1319" s="8" t="n"/>
    </row>
    <row r="1320">
      <c r="A1320" s="12" t="n"/>
      <c r="B1320" s="8" t="n"/>
      <c r="C1320" s="11" t="str">
        <f>IF(B1320="","",IFERROR(INDEX(Produtos!$J$5:$J$304,MATCH(B1320,Produtos!$A$5:$A$304,0)),"SKU não cadastrado"))</f>
        <v/>
      </c>
      <c r="D1320" s="8" t="n"/>
      <c r="E1320" s="8" t="n"/>
      <c r="F1320" s="8" t="n"/>
      <c r="G1320" s="8" t="n"/>
    </row>
    <row r="1321">
      <c r="A1321" s="12" t="n"/>
      <c r="B1321" s="8" t="n"/>
      <c r="C1321" s="11" t="str">
        <f>IF(B1321="","",IFERROR(INDEX(Produtos!$J$5:$J$304,MATCH(B1321,Produtos!$A$5:$A$304,0)),"SKU não cadastrado"))</f>
        <v/>
      </c>
      <c r="D1321" s="8" t="n"/>
      <c r="E1321" s="8" t="n"/>
      <c r="F1321" s="8" t="n"/>
      <c r="G1321" s="8" t="n"/>
    </row>
    <row r="1322">
      <c r="A1322" s="12" t="n"/>
      <c r="B1322" s="8" t="n"/>
      <c r="C1322" s="11" t="str">
        <f>IF(B1322="","",IFERROR(INDEX(Produtos!$J$5:$J$304,MATCH(B1322,Produtos!$A$5:$A$304,0)),"SKU não cadastrado"))</f>
        <v/>
      </c>
      <c r="D1322" s="8" t="n"/>
      <c r="E1322" s="8" t="n"/>
      <c r="F1322" s="8" t="n"/>
      <c r="G1322" s="8" t="n"/>
    </row>
    <row r="1323">
      <c r="A1323" s="12" t="n"/>
      <c r="B1323" s="8" t="n"/>
      <c r="C1323" s="11" t="str">
        <f>IF(B1323="","",IFERROR(INDEX(Produtos!$J$5:$J$304,MATCH(B1323,Produtos!$A$5:$A$304,0)),"SKU não cadastrado"))</f>
        <v/>
      </c>
      <c r="D1323" s="8" t="n"/>
      <c r="E1323" s="8" t="n"/>
      <c r="F1323" s="8" t="n"/>
      <c r="G1323" s="8" t="n"/>
    </row>
    <row r="1324">
      <c r="A1324" s="12" t="n"/>
      <c r="B1324" s="8" t="n"/>
      <c r="C1324" s="11" t="str">
        <f>IF(B1324="","",IFERROR(INDEX(Produtos!$J$5:$J$304,MATCH(B1324,Produtos!$A$5:$A$304,0)),"SKU não cadastrado"))</f>
        <v/>
      </c>
      <c r="D1324" s="8" t="n"/>
      <c r="E1324" s="8" t="n"/>
      <c r="F1324" s="8" t="n"/>
      <c r="G1324" s="8" t="n"/>
    </row>
    <row r="1325">
      <c r="A1325" s="12" t="n"/>
      <c r="B1325" s="8" t="n"/>
      <c r="C1325" s="11" t="str">
        <f>IF(B1325="","",IFERROR(INDEX(Produtos!$J$5:$J$304,MATCH(B1325,Produtos!$A$5:$A$304,0)),"SKU não cadastrado"))</f>
        <v/>
      </c>
      <c r="D1325" s="8" t="n"/>
      <c r="E1325" s="8" t="n"/>
      <c r="F1325" s="8" t="n"/>
      <c r="G1325" s="8" t="n"/>
    </row>
    <row r="1326">
      <c r="A1326" s="12" t="n"/>
      <c r="B1326" s="8" t="n"/>
      <c r="C1326" s="11" t="str">
        <f>IF(B1326="","",IFERROR(INDEX(Produtos!$J$5:$J$304,MATCH(B1326,Produtos!$A$5:$A$304,0)),"SKU não cadastrado"))</f>
        <v/>
      </c>
      <c r="D1326" s="8" t="n"/>
      <c r="E1326" s="8" t="n"/>
      <c r="F1326" s="8" t="n"/>
      <c r="G1326" s="8" t="n"/>
    </row>
    <row r="1327">
      <c r="A1327" s="12" t="n"/>
      <c r="B1327" s="8" t="n"/>
      <c r="C1327" s="11" t="str">
        <f>IF(B1327="","",IFERROR(INDEX(Produtos!$J$5:$J$304,MATCH(B1327,Produtos!$A$5:$A$304,0)),"SKU não cadastrado"))</f>
        <v/>
      </c>
      <c r="D1327" s="8" t="n"/>
      <c r="E1327" s="8" t="n"/>
      <c r="F1327" s="8" t="n"/>
      <c r="G1327" s="8" t="n"/>
    </row>
    <row r="1328">
      <c r="A1328" s="12" t="n"/>
      <c r="B1328" s="8" t="n"/>
      <c r="C1328" s="11" t="str">
        <f>IF(B1328="","",IFERROR(INDEX(Produtos!$J$5:$J$304,MATCH(B1328,Produtos!$A$5:$A$304,0)),"SKU não cadastrado"))</f>
        <v/>
      </c>
      <c r="D1328" s="8" t="n"/>
      <c r="E1328" s="8" t="n"/>
      <c r="F1328" s="8" t="n"/>
      <c r="G1328" s="8" t="n"/>
    </row>
    <row r="1329">
      <c r="A1329" s="12" t="n"/>
      <c r="B1329" s="8" t="n"/>
      <c r="C1329" s="11" t="str">
        <f>IF(B1329="","",IFERROR(INDEX(Produtos!$J$5:$J$304,MATCH(B1329,Produtos!$A$5:$A$304,0)),"SKU não cadastrado"))</f>
        <v/>
      </c>
      <c r="D1329" s="8" t="n"/>
      <c r="E1329" s="8" t="n"/>
      <c r="F1329" s="8" t="n"/>
      <c r="G1329" s="8" t="n"/>
    </row>
    <row r="1330">
      <c r="A1330" s="12" t="n"/>
      <c r="B1330" s="8" t="n"/>
      <c r="C1330" s="11" t="str">
        <f>IF(B1330="","",IFERROR(INDEX(Produtos!$J$5:$J$304,MATCH(B1330,Produtos!$A$5:$A$304,0)),"SKU não cadastrado"))</f>
        <v/>
      </c>
      <c r="D1330" s="8" t="n"/>
      <c r="E1330" s="8" t="n"/>
      <c r="F1330" s="8" t="n"/>
      <c r="G1330" s="8" t="n"/>
    </row>
    <row r="1331">
      <c r="A1331" s="12" t="n"/>
      <c r="B1331" s="8" t="n"/>
      <c r="C1331" s="11" t="str">
        <f>IF(B1331="","",IFERROR(INDEX(Produtos!$J$5:$J$304,MATCH(B1331,Produtos!$A$5:$A$304,0)),"SKU não cadastrado"))</f>
        <v/>
      </c>
      <c r="D1331" s="8" t="n"/>
      <c r="E1331" s="8" t="n"/>
      <c r="F1331" s="8" t="n"/>
      <c r="G1331" s="8" t="n"/>
    </row>
    <row r="1332">
      <c r="A1332" s="12" t="n"/>
      <c r="B1332" s="8" t="n"/>
      <c r="C1332" s="11" t="str">
        <f>IF(B1332="","",IFERROR(INDEX(Produtos!$J$5:$J$304,MATCH(B1332,Produtos!$A$5:$A$304,0)),"SKU não cadastrado"))</f>
        <v/>
      </c>
      <c r="D1332" s="8" t="n"/>
      <c r="E1332" s="8" t="n"/>
      <c r="F1332" s="8" t="n"/>
      <c r="G1332" s="8" t="n"/>
    </row>
    <row r="1333">
      <c r="A1333" s="12" t="n"/>
      <c r="B1333" s="8" t="n"/>
      <c r="C1333" s="11" t="str">
        <f>IF(B1333="","",IFERROR(INDEX(Produtos!$J$5:$J$304,MATCH(B1333,Produtos!$A$5:$A$304,0)),"SKU não cadastrado"))</f>
        <v/>
      </c>
      <c r="D1333" s="8" t="n"/>
      <c r="E1333" s="8" t="n"/>
      <c r="F1333" s="8" t="n"/>
      <c r="G1333" s="8" t="n"/>
    </row>
    <row r="1334">
      <c r="A1334" s="12" t="n"/>
      <c r="B1334" s="8" t="n"/>
      <c r="C1334" s="11" t="str">
        <f>IF(B1334="","",IFERROR(INDEX(Produtos!$J$5:$J$304,MATCH(B1334,Produtos!$A$5:$A$304,0)),"SKU não cadastrado"))</f>
        <v/>
      </c>
      <c r="D1334" s="8" t="n"/>
      <c r="E1334" s="8" t="n"/>
      <c r="F1334" s="8" t="n"/>
      <c r="G1334" s="8" t="n"/>
    </row>
    <row r="1335">
      <c r="A1335" s="12" t="n"/>
      <c r="B1335" s="8" t="n"/>
      <c r="C1335" s="11" t="str">
        <f>IF(B1335="","",IFERROR(INDEX(Produtos!$J$5:$J$304,MATCH(B1335,Produtos!$A$5:$A$304,0)),"SKU não cadastrado"))</f>
        <v/>
      </c>
      <c r="D1335" s="8" t="n"/>
      <c r="E1335" s="8" t="n"/>
      <c r="F1335" s="8" t="n"/>
      <c r="G1335" s="8" t="n"/>
    </row>
    <row r="1336">
      <c r="A1336" s="12" t="n"/>
      <c r="B1336" s="8" t="n"/>
      <c r="C1336" s="11" t="str">
        <f>IF(B1336="","",IFERROR(INDEX(Produtos!$J$5:$J$304,MATCH(B1336,Produtos!$A$5:$A$304,0)),"SKU não cadastrado"))</f>
        <v/>
      </c>
      <c r="D1336" s="8" t="n"/>
      <c r="E1336" s="8" t="n"/>
      <c r="F1336" s="8" t="n"/>
      <c r="G1336" s="8" t="n"/>
    </row>
    <row r="1337">
      <c r="A1337" s="12" t="n"/>
      <c r="B1337" s="8" t="n"/>
      <c r="C1337" s="11" t="str">
        <f>IF(B1337="","",IFERROR(INDEX(Produtos!$J$5:$J$304,MATCH(B1337,Produtos!$A$5:$A$304,0)),"SKU não cadastrado"))</f>
        <v/>
      </c>
      <c r="D1337" s="8" t="n"/>
      <c r="E1337" s="8" t="n"/>
      <c r="F1337" s="8" t="n"/>
      <c r="G1337" s="8" t="n"/>
    </row>
    <row r="1338">
      <c r="A1338" s="12" t="n"/>
      <c r="B1338" s="8" t="n"/>
      <c r="C1338" s="11" t="str">
        <f>IF(B1338="","",IFERROR(INDEX(Produtos!$J$5:$J$304,MATCH(B1338,Produtos!$A$5:$A$304,0)),"SKU não cadastrado"))</f>
        <v/>
      </c>
      <c r="D1338" s="8" t="n"/>
      <c r="E1338" s="8" t="n"/>
      <c r="F1338" s="8" t="n"/>
      <c r="G1338" s="8" t="n"/>
    </row>
    <row r="1339">
      <c r="A1339" s="12" t="n"/>
      <c r="B1339" s="8" t="n"/>
      <c r="C1339" s="11" t="str">
        <f>IF(B1339="","",IFERROR(INDEX(Produtos!$J$5:$J$304,MATCH(B1339,Produtos!$A$5:$A$304,0)),"SKU não cadastrado"))</f>
        <v/>
      </c>
      <c r="D1339" s="8" t="n"/>
      <c r="E1339" s="8" t="n"/>
      <c r="F1339" s="8" t="n"/>
      <c r="G1339" s="8" t="n"/>
    </row>
    <row r="1340">
      <c r="A1340" s="12" t="n"/>
      <c r="B1340" s="8" t="n"/>
      <c r="C1340" s="11" t="str">
        <f>IF(B1340="","",IFERROR(INDEX(Produtos!$J$5:$J$304,MATCH(B1340,Produtos!$A$5:$A$304,0)),"SKU não cadastrado"))</f>
        <v/>
      </c>
      <c r="D1340" s="8" t="n"/>
      <c r="E1340" s="8" t="n"/>
      <c r="F1340" s="8" t="n"/>
      <c r="G1340" s="8" t="n"/>
    </row>
    <row r="1341">
      <c r="A1341" s="12" t="n"/>
      <c r="B1341" s="8" t="n"/>
      <c r="C1341" s="11" t="str">
        <f>IF(B1341="","",IFERROR(INDEX(Produtos!$J$5:$J$304,MATCH(B1341,Produtos!$A$5:$A$304,0)),"SKU não cadastrado"))</f>
        <v/>
      </c>
      <c r="D1341" s="8" t="n"/>
      <c r="E1341" s="8" t="n"/>
      <c r="F1341" s="8" t="n"/>
      <c r="G1341" s="8" t="n"/>
    </row>
    <row r="1342">
      <c r="A1342" s="12" t="n"/>
      <c r="B1342" s="8" t="n"/>
      <c r="C1342" s="11" t="str">
        <f>IF(B1342="","",IFERROR(INDEX(Produtos!$J$5:$J$304,MATCH(B1342,Produtos!$A$5:$A$304,0)),"SKU não cadastrado"))</f>
        <v/>
      </c>
      <c r="D1342" s="8" t="n"/>
      <c r="E1342" s="8" t="n"/>
      <c r="F1342" s="8" t="n"/>
      <c r="G1342" s="8" t="n"/>
    </row>
    <row r="1343">
      <c r="A1343" s="12" t="n"/>
      <c r="B1343" s="8" t="n"/>
      <c r="C1343" s="11" t="str">
        <f>IF(B1343="","",IFERROR(INDEX(Produtos!$J$5:$J$304,MATCH(B1343,Produtos!$A$5:$A$304,0)),"SKU não cadastrado"))</f>
        <v/>
      </c>
      <c r="D1343" s="8" t="n"/>
      <c r="E1343" s="8" t="n"/>
      <c r="F1343" s="8" t="n"/>
      <c r="G1343" s="8" t="n"/>
    </row>
    <row r="1344">
      <c r="A1344" s="12" t="n"/>
      <c r="B1344" s="8" t="n"/>
      <c r="C1344" s="11" t="str">
        <f>IF(B1344="","",IFERROR(INDEX(Produtos!$J$5:$J$304,MATCH(B1344,Produtos!$A$5:$A$304,0)),"SKU não cadastrado"))</f>
        <v/>
      </c>
      <c r="D1344" s="8" t="n"/>
      <c r="E1344" s="8" t="n"/>
      <c r="F1344" s="8" t="n"/>
      <c r="G1344" s="8" t="n"/>
    </row>
    <row r="1345">
      <c r="A1345" s="12" t="n"/>
      <c r="B1345" s="8" t="n"/>
      <c r="C1345" s="11" t="str">
        <f>IF(B1345="","",IFERROR(INDEX(Produtos!$J$5:$J$304,MATCH(B1345,Produtos!$A$5:$A$304,0)),"SKU não cadastrado"))</f>
        <v/>
      </c>
      <c r="D1345" s="8" t="n"/>
      <c r="E1345" s="8" t="n"/>
      <c r="F1345" s="8" t="n"/>
      <c r="G1345" s="8" t="n"/>
    </row>
    <row r="1346">
      <c r="A1346" s="12" t="n"/>
      <c r="B1346" s="8" t="n"/>
      <c r="C1346" s="11" t="str">
        <f>IF(B1346="","",IFERROR(INDEX(Produtos!$J$5:$J$304,MATCH(B1346,Produtos!$A$5:$A$304,0)),"SKU não cadastrado"))</f>
        <v/>
      </c>
      <c r="D1346" s="8" t="n"/>
      <c r="E1346" s="8" t="n"/>
      <c r="F1346" s="8" t="n"/>
      <c r="G1346" s="8" t="n"/>
    </row>
    <row r="1347">
      <c r="A1347" s="12" t="n"/>
      <c r="B1347" s="8" t="n"/>
      <c r="C1347" s="11" t="str">
        <f>IF(B1347="","",IFERROR(INDEX(Produtos!$J$5:$J$304,MATCH(B1347,Produtos!$A$5:$A$304,0)),"SKU não cadastrado"))</f>
        <v/>
      </c>
      <c r="D1347" s="8" t="n"/>
      <c r="E1347" s="8" t="n"/>
      <c r="F1347" s="8" t="n"/>
      <c r="G1347" s="8" t="n"/>
    </row>
    <row r="1348">
      <c r="A1348" s="12" t="n"/>
      <c r="B1348" s="8" t="n"/>
      <c r="C1348" s="11" t="str">
        <f>IF(B1348="","",IFERROR(INDEX(Produtos!$J$5:$J$304,MATCH(B1348,Produtos!$A$5:$A$304,0)),"SKU não cadastrado"))</f>
        <v/>
      </c>
      <c r="D1348" s="8" t="n"/>
      <c r="E1348" s="8" t="n"/>
      <c r="F1348" s="8" t="n"/>
      <c r="G1348" s="8" t="n"/>
    </row>
    <row r="1349">
      <c r="A1349" s="12" t="n"/>
      <c r="B1349" s="8" t="n"/>
      <c r="C1349" s="11" t="str">
        <f>IF(B1349="","",IFERROR(INDEX(Produtos!$J$5:$J$304,MATCH(B1349,Produtos!$A$5:$A$304,0)),"SKU não cadastrado"))</f>
        <v/>
      </c>
      <c r="D1349" s="8" t="n"/>
      <c r="E1349" s="8" t="n"/>
      <c r="F1349" s="8" t="n"/>
      <c r="G1349" s="8" t="n"/>
    </row>
    <row r="1350">
      <c r="A1350" s="12" t="n"/>
      <c r="B1350" s="8" t="n"/>
      <c r="C1350" s="11" t="str">
        <f>IF(B1350="","",IFERROR(INDEX(Produtos!$J$5:$J$304,MATCH(B1350,Produtos!$A$5:$A$304,0)),"SKU não cadastrado"))</f>
        <v/>
      </c>
      <c r="D1350" s="8" t="n"/>
      <c r="E1350" s="8" t="n"/>
      <c r="F1350" s="8" t="n"/>
      <c r="G1350" s="8" t="n"/>
    </row>
    <row r="1351">
      <c r="A1351" s="12" t="n"/>
      <c r="B1351" s="8" t="n"/>
      <c r="C1351" s="11" t="str">
        <f>IF(B1351="","",IFERROR(INDEX(Produtos!$J$5:$J$304,MATCH(B1351,Produtos!$A$5:$A$304,0)),"SKU não cadastrado"))</f>
        <v/>
      </c>
      <c r="D1351" s="8" t="n"/>
      <c r="E1351" s="8" t="n"/>
      <c r="F1351" s="8" t="n"/>
      <c r="G1351" s="8" t="n"/>
    </row>
    <row r="1352">
      <c r="A1352" s="12" t="n"/>
      <c r="B1352" s="8" t="n"/>
      <c r="C1352" s="11" t="str">
        <f>IF(B1352="","",IFERROR(INDEX(Produtos!$J$5:$J$304,MATCH(B1352,Produtos!$A$5:$A$304,0)),"SKU não cadastrado"))</f>
        <v/>
      </c>
      <c r="D1352" s="8" t="n"/>
      <c r="E1352" s="8" t="n"/>
      <c r="F1352" s="8" t="n"/>
      <c r="G1352" s="8" t="n"/>
    </row>
    <row r="1353">
      <c r="A1353" s="12" t="n"/>
      <c r="B1353" s="8" t="n"/>
      <c r="C1353" s="11" t="str">
        <f>IF(B1353="","",IFERROR(INDEX(Produtos!$J$5:$J$304,MATCH(B1353,Produtos!$A$5:$A$304,0)),"SKU não cadastrado"))</f>
        <v/>
      </c>
      <c r="D1353" s="8" t="n"/>
      <c r="E1353" s="8" t="n"/>
      <c r="F1353" s="8" t="n"/>
      <c r="G1353" s="8" t="n"/>
    </row>
    <row r="1354">
      <c r="A1354" s="12" t="n"/>
      <c r="B1354" s="8" t="n"/>
      <c r="C1354" s="11" t="str">
        <f>IF(B1354="","",IFERROR(INDEX(Produtos!$J$5:$J$304,MATCH(B1354,Produtos!$A$5:$A$304,0)),"SKU não cadastrado"))</f>
        <v/>
      </c>
      <c r="D1354" s="8" t="n"/>
      <c r="E1354" s="8" t="n"/>
      <c r="F1354" s="8" t="n"/>
      <c r="G1354" s="8" t="n"/>
    </row>
    <row r="1355">
      <c r="A1355" s="12" t="n"/>
      <c r="B1355" s="8" t="n"/>
      <c r="C1355" s="11" t="str">
        <f>IF(B1355="","",IFERROR(INDEX(Produtos!$J$5:$J$304,MATCH(B1355,Produtos!$A$5:$A$304,0)),"SKU não cadastrado"))</f>
        <v/>
      </c>
      <c r="D1355" s="8" t="n"/>
      <c r="E1355" s="8" t="n"/>
      <c r="F1355" s="8" t="n"/>
      <c r="G1355" s="8" t="n"/>
    </row>
    <row r="1356">
      <c r="A1356" s="12" t="n"/>
      <c r="B1356" s="8" t="n"/>
      <c r="C1356" s="11" t="str">
        <f>IF(B1356="","",IFERROR(INDEX(Produtos!$J$5:$J$304,MATCH(B1356,Produtos!$A$5:$A$304,0)),"SKU não cadastrado"))</f>
        <v/>
      </c>
      <c r="D1356" s="8" t="n"/>
      <c r="E1356" s="8" t="n"/>
      <c r="F1356" s="8" t="n"/>
      <c r="G1356" s="8" t="n"/>
    </row>
    <row r="1357">
      <c r="A1357" s="12" t="n"/>
      <c r="B1357" s="8" t="n"/>
      <c r="C1357" s="11" t="str">
        <f>IF(B1357="","",IFERROR(INDEX(Produtos!$J$5:$J$304,MATCH(B1357,Produtos!$A$5:$A$304,0)),"SKU não cadastrado"))</f>
        <v/>
      </c>
      <c r="D1357" s="8" t="n"/>
      <c r="E1357" s="8" t="n"/>
      <c r="F1357" s="8" t="n"/>
      <c r="G1357" s="8" t="n"/>
    </row>
    <row r="1358">
      <c r="A1358" s="12" t="n"/>
      <c r="B1358" s="8" t="n"/>
      <c r="C1358" s="11" t="str">
        <f>IF(B1358="","",IFERROR(INDEX(Produtos!$J$5:$J$304,MATCH(B1358,Produtos!$A$5:$A$304,0)),"SKU não cadastrado"))</f>
        <v/>
      </c>
      <c r="D1358" s="8" t="n"/>
      <c r="E1358" s="8" t="n"/>
      <c r="F1358" s="8" t="n"/>
      <c r="G1358" s="8" t="n"/>
    </row>
    <row r="1359">
      <c r="A1359" s="12" t="n"/>
      <c r="B1359" s="8" t="n"/>
      <c r="C1359" s="11" t="str">
        <f>IF(B1359="","",IFERROR(INDEX(Produtos!$J$5:$J$304,MATCH(B1359,Produtos!$A$5:$A$304,0)),"SKU não cadastrado"))</f>
        <v/>
      </c>
      <c r="D1359" s="8" t="n"/>
      <c r="E1359" s="8" t="n"/>
      <c r="F1359" s="8" t="n"/>
      <c r="G1359" s="8" t="n"/>
    </row>
    <row r="1360">
      <c r="A1360" s="12" t="n"/>
      <c r="B1360" s="8" t="n"/>
      <c r="C1360" s="11" t="str">
        <f>IF(B1360="","",IFERROR(INDEX(Produtos!$J$5:$J$304,MATCH(B1360,Produtos!$A$5:$A$304,0)),"SKU não cadastrado"))</f>
        <v/>
      </c>
      <c r="D1360" s="8" t="n"/>
      <c r="E1360" s="8" t="n"/>
      <c r="F1360" s="8" t="n"/>
      <c r="G1360" s="8" t="n"/>
    </row>
    <row r="1361">
      <c r="A1361" s="12" t="n"/>
      <c r="B1361" s="8" t="n"/>
      <c r="C1361" s="11" t="str">
        <f>IF(B1361="","",IFERROR(INDEX(Produtos!$J$5:$J$304,MATCH(B1361,Produtos!$A$5:$A$304,0)),"SKU não cadastrado"))</f>
        <v/>
      </c>
      <c r="D1361" s="8" t="n"/>
      <c r="E1361" s="8" t="n"/>
      <c r="F1361" s="8" t="n"/>
      <c r="G1361" s="8" t="n"/>
    </row>
    <row r="1362">
      <c r="A1362" s="12" t="n"/>
      <c r="B1362" s="8" t="n"/>
      <c r="C1362" s="11" t="str">
        <f>IF(B1362="","",IFERROR(INDEX(Produtos!$J$5:$J$304,MATCH(B1362,Produtos!$A$5:$A$304,0)),"SKU não cadastrado"))</f>
        <v/>
      </c>
      <c r="D1362" s="8" t="n"/>
      <c r="E1362" s="8" t="n"/>
      <c r="F1362" s="8" t="n"/>
      <c r="G1362" s="8" t="n"/>
    </row>
    <row r="1363">
      <c r="A1363" s="12" t="n"/>
      <c r="B1363" s="8" t="n"/>
      <c r="C1363" s="11" t="str">
        <f>IF(B1363="","",IFERROR(INDEX(Produtos!$J$5:$J$304,MATCH(B1363,Produtos!$A$5:$A$304,0)),"SKU não cadastrado"))</f>
        <v/>
      </c>
      <c r="D1363" s="8" t="n"/>
      <c r="E1363" s="8" t="n"/>
      <c r="F1363" s="8" t="n"/>
      <c r="G1363" s="8" t="n"/>
    </row>
    <row r="1364">
      <c r="A1364" s="12" t="n"/>
      <c r="B1364" s="8" t="n"/>
      <c r="C1364" s="11" t="str">
        <f>IF(B1364="","",IFERROR(INDEX(Produtos!$J$5:$J$304,MATCH(B1364,Produtos!$A$5:$A$304,0)),"SKU não cadastrado"))</f>
        <v/>
      </c>
      <c r="D1364" s="8" t="n"/>
      <c r="E1364" s="8" t="n"/>
      <c r="F1364" s="8" t="n"/>
      <c r="G1364" s="8" t="n"/>
    </row>
    <row r="1365">
      <c r="A1365" s="12" t="n"/>
      <c r="B1365" s="8" t="n"/>
      <c r="C1365" s="11" t="str">
        <f>IF(B1365="","",IFERROR(INDEX(Produtos!$J$5:$J$304,MATCH(B1365,Produtos!$A$5:$A$304,0)),"SKU não cadastrado"))</f>
        <v/>
      </c>
      <c r="D1365" s="8" t="n"/>
      <c r="E1365" s="8" t="n"/>
      <c r="F1365" s="8" t="n"/>
      <c r="G1365" s="8" t="n"/>
    </row>
    <row r="1366">
      <c r="A1366" s="12" t="n"/>
      <c r="B1366" s="8" t="n"/>
      <c r="C1366" s="11" t="str">
        <f>IF(B1366="","",IFERROR(INDEX(Produtos!$J$5:$J$304,MATCH(B1366,Produtos!$A$5:$A$304,0)),"SKU não cadastrado"))</f>
        <v/>
      </c>
      <c r="D1366" s="8" t="n"/>
      <c r="E1366" s="8" t="n"/>
      <c r="F1366" s="8" t="n"/>
      <c r="G1366" s="8" t="n"/>
    </row>
    <row r="1367">
      <c r="A1367" s="12" t="n"/>
      <c r="B1367" s="8" t="n"/>
      <c r="C1367" s="11" t="str">
        <f>IF(B1367="","",IFERROR(INDEX(Produtos!$J$5:$J$304,MATCH(B1367,Produtos!$A$5:$A$304,0)),"SKU não cadastrado"))</f>
        <v/>
      </c>
      <c r="D1367" s="8" t="n"/>
      <c r="E1367" s="8" t="n"/>
      <c r="F1367" s="8" t="n"/>
      <c r="G1367" s="8" t="n"/>
    </row>
    <row r="1368">
      <c r="A1368" s="12" t="n"/>
      <c r="B1368" s="8" t="n"/>
      <c r="C1368" s="11" t="str">
        <f>IF(B1368="","",IFERROR(INDEX(Produtos!$J$5:$J$304,MATCH(B1368,Produtos!$A$5:$A$304,0)),"SKU não cadastrado"))</f>
        <v/>
      </c>
      <c r="D1368" s="8" t="n"/>
      <c r="E1368" s="8" t="n"/>
      <c r="F1368" s="8" t="n"/>
      <c r="G1368" s="8" t="n"/>
    </row>
    <row r="1369">
      <c r="A1369" s="12" t="n"/>
      <c r="B1369" s="8" t="n"/>
      <c r="C1369" s="11" t="str">
        <f>IF(B1369="","",IFERROR(INDEX(Produtos!$J$5:$J$304,MATCH(B1369,Produtos!$A$5:$A$304,0)),"SKU não cadastrado"))</f>
        <v/>
      </c>
      <c r="D1369" s="8" t="n"/>
      <c r="E1369" s="8" t="n"/>
      <c r="F1369" s="8" t="n"/>
      <c r="G1369" s="8" t="n"/>
    </row>
    <row r="1370">
      <c r="A1370" s="12" t="n"/>
      <c r="B1370" s="8" t="n"/>
      <c r="C1370" s="11" t="str">
        <f>IF(B1370="","",IFERROR(INDEX(Produtos!$J$5:$J$304,MATCH(B1370,Produtos!$A$5:$A$304,0)),"SKU não cadastrado"))</f>
        <v/>
      </c>
      <c r="D1370" s="8" t="n"/>
      <c r="E1370" s="8" t="n"/>
      <c r="F1370" s="8" t="n"/>
      <c r="G1370" s="8" t="n"/>
    </row>
    <row r="1371">
      <c r="A1371" s="12" t="n"/>
      <c r="B1371" s="8" t="n"/>
      <c r="C1371" s="11" t="str">
        <f>IF(B1371="","",IFERROR(INDEX(Produtos!$J$5:$J$304,MATCH(B1371,Produtos!$A$5:$A$304,0)),"SKU não cadastrado"))</f>
        <v/>
      </c>
      <c r="D1371" s="8" t="n"/>
      <c r="E1371" s="8" t="n"/>
      <c r="F1371" s="8" t="n"/>
      <c r="G1371" s="8" t="n"/>
    </row>
    <row r="1372">
      <c r="A1372" s="12" t="n"/>
      <c r="B1372" s="8" t="n"/>
      <c r="C1372" s="11" t="str">
        <f>IF(B1372="","",IFERROR(INDEX(Produtos!$J$5:$J$304,MATCH(B1372,Produtos!$A$5:$A$304,0)),"SKU não cadastrado"))</f>
        <v/>
      </c>
      <c r="D1372" s="8" t="n"/>
      <c r="E1372" s="8" t="n"/>
      <c r="F1372" s="8" t="n"/>
      <c r="G1372" s="8" t="n"/>
    </row>
    <row r="1373">
      <c r="A1373" s="12" t="n"/>
      <c r="B1373" s="8" t="n"/>
      <c r="C1373" s="11" t="str">
        <f>IF(B1373="","",IFERROR(INDEX(Produtos!$J$5:$J$304,MATCH(B1373,Produtos!$A$5:$A$304,0)),"SKU não cadastrado"))</f>
        <v/>
      </c>
      <c r="D1373" s="8" t="n"/>
      <c r="E1373" s="8" t="n"/>
      <c r="F1373" s="8" t="n"/>
      <c r="G1373" s="8" t="n"/>
    </row>
    <row r="1374">
      <c r="A1374" s="12" t="n"/>
      <c r="B1374" s="8" t="n"/>
      <c r="C1374" s="11" t="str">
        <f>IF(B1374="","",IFERROR(INDEX(Produtos!$J$5:$J$304,MATCH(B1374,Produtos!$A$5:$A$304,0)),"SKU não cadastrado"))</f>
        <v/>
      </c>
      <c r="D1374" s="8" t="n"/>
      <c r="E1374" s="8" t="n"/>
      <c r="F1374" s="8" t="n"/>
      <c r="G1374" s="8" t="n"/>
    </row>
    <row r="1375">
      <c r="A1375" s="12" t="n"/>
      <c r="B1375" s="8" t="n"/>
      <c r="C1375" s="11" t="str">
        <f>IF(B1375="","",IFERROR(INDEX(Produtos!$J$5:$J$304,MATCH(B1375,Produtos!$A$5:$A$304,0)),"SKU não cadastrado"))</f>
        <v/>
      </c>
      <c r="D1375" s="8" t="n"/>
      <c r="E1375" s="8" t="n"/>
      <c r="F1375" s="8" t="n"/>
      <c r="G1375" s="8" t="n"/>
    </row>
    <row r="1376">
      <c r="A1376" s="12" t="n"/>
      <c r="B1376" s="8" t="n"/>
      <c r="C1376" s="11" t="str">
        <f>IF(B1376="","",IFERROR(INDEX(Produtos!$J$5:$J$304,MATCH(B1376,Produtos!$A$5:$A$304,0)),"SKU não cadastrado"))</f>
        <v/>
      </c>
      <c r="D1376" s="8" t="n"/>
      <c r="E1376" s="8" t="n"/>
      <c r="F1376" s="8" t="n"/>
      <c r="G1376" s="8" t="n"/>
    </row>
    <row r="1377">
      <c r="A1377" s="12" t="n"/>
      <c r="B1377" s="8" t="n"/>
      <c r="C1377" s="11" t="str">
        <f>IF(B1377="","",IFERROR(INDEX(Produtos!$J$5:$J$304,MATCH(B1377,Produtos!$A$5:$A$304,0)),"SKU não cadastrado"))</f>
        <v/>
      </c>
      <c r="D1377" s="8" t="n"/>
      <c r="E1377" s="8" t="n"/>
      <c r="F1377" s="8" t="n"/>
      <c r="G1377" s="8" t="n"/>
    </row>
    <row r="1378">
      <c r="A1378" s="12" t="n"/>
      <c r="B1378" s="8" t="n"/>
      <c r="C1378" s="11" t="str">
        <f>IF(B1378="","",IFERROR(INDEX(Produtos!$J$5:$J$304,MATCH(B1378,Produtos!$A$5:$A$304,0)),"SKU não cadastrado"))</f>
        <v/>
      </c>
      <c r="D1378" s="8" t="n"/>
      <c r="E1378" s="8" t="n"/>
      <c r="F1378" s="8" t="n"/>
      <c r="G1378" s="8" t="n"/>
    </row>
    <row r="1379">
      <c r="A1379" s="12" t="n"/>
      <c r="B1379" s="8" t="n"/>
      <c r="C1379" s="11" t="str">
        <f>IF(B1379="","",IFERROR(INDEX(Produtos!$J$5:$J$304,MATCH(B1379,Produtos!$A$5:$A$304,0)),"SKU não cadastrado"))</f>
        <v/>
      </c>
      <c r="D1379" s="8" t="n"/>
      <c r="E1379" s="8" t="n"/>
      <c r="F1379" s="8" t="n"/>
      <c r="G1379" s="8" t="n"/>
    </row>
    <row r="1380">
      <c r="A1380" s="12" t="n"/>
      <c r="B1380" s="8" t="n"/>
      <c r="C1380" s="11" t="str">
        <f>IF(B1380="","",IFERROR(INDEX(Produtos!$J$5:$J$304,MATCH(B1380,Produtos!$A$5:$A$304,0)),"SKU não cadastrado"))</f>
        <v/>
      </c>
      <c r="D1380" s="8" t="n"/>
      <c r="E1380" s="8" t="n"/>
      <c r="F1380" s="8" t="n"/>
      <c r="G1380" s="8" t="n"/>
    </row>
    <row r="1381">
      <c r="A1381" s="12" t="n"/>
      <c r="B1381" s="8" t="n"/>
      <c r="C1381" s="11" t="str">
        <f>IF(B1381="","",IFERROR(INDEX(Produtos!$J$5:$J$304,MATCH(B1381,Produtos!$A$5:$A$304,0)),"SKU não cadastrado"))</f>
        <v/>
      </c>
      <c r="D1381" s="8" t="n"/>
      <c r="E1381" s="8" t="n"/>
      <c r="F1381" s="8" t="n"/>
      <c r="G1381" s="8" t="n"/>
    </row>
    <row r="1382">
      <c r="A1382" s="12" t="n"/>
      <c r="B1382" s="8" t="n"/>
      <c r="C1382" s="11" t="str">
        <f>IF(B1382="","",IFERROR(INDEX(Produtos!$J$5:$J$304,MATCH(B1382,Produtos!$A$5:$A$304,0)),"SKU não cadastrado"))</f>
        <v/>
      </c>
      <c r="D1382" s="8" t="n"/>
      <c r="E1382" s="8" t="n"/>
      <c r="F1382" s="8" t="n"/>
      <c r="G1382" s="8" t="n"/>
    </row>
    <row r="1383">
      <c r="A1383" s="12" t="n"/>
      <c r="B1383" s="8" t="n"/>
      <c r="C1383" s="11" t="str">
        <f>IF(B1383="","",IFERROR(INDEX(Produtos!$J$5:$J$304,MATCH(B1383,Produtos!$A$5:$A$304,0)),"SKU não cadastrado"))</f>
        <v/>
      </c>
      <c r="D1383" s="8" t="n"/>
      <c r="E1383" s="8" t="n"/>
      <c r="F1383" s="8" t="n"/>
      <c r="G1383" s="8" t="n"/>
    </row>
    <row r="1384">
      <c r="A1384" s="12" t="n"/>
      <c r="B1384" s="8" t="n"/>
      <c r="C1384" s="11" t="str">
        <f>IF(B1384="","",IFERROR(INDEX(Produtos!$J$5:$J$304,MATCH(B1384,Produtos!$A$5:$A$304,0)),"SKU não cadastrado"))</f>
        <v/>
      </c>
      <c r="D1384" s="8" t="n"/>
      <c r="E1384" s="8" t="n"/>
      <c r="F1384" s="8" t="n"/>
      <c r="G1384" s="8" t="n"/>
    </row>
    <row r="1385">
      <c r="A1385" s="12" t="n"/>
      <c r="B1385" s="8" t="n"/>
      <c r="C1385" s="11" t="str">
        <f>IF(B1385="","",IFERROR(INDEX(Produtos!$J$5:$J$304,MATCH(B1385,Produtos!$A$5:$A$304,0)),"SKU não cadastrado"))</f>
        <v/>
      </c>
      <c r="D1385" s="8" t="n"/>
      <c r="E1385" s="8" t="n"/>
      <c r="F1385" s="8" t="n"/>
      <c r="G1385" s="8" t="n"/>
    </row>
    <row r="1386">
      <c r="A1386" s="12" t="n"/>
      <c r="B1386" s="8" t="n"/>
      <c r="C1386" s="11" t="str">
        <f>IF(B1386="","",IFERROR(INDEX(Produtos!$J$5:$J$304,MATCH(B1386,Produtos!$A$5:$A$304,0)),"SKU não cadastrado"))</f>
        <v/>
      </c>
      <c r="D1386" s="8" t="n"/>
      <c r="E1386" s="8" t="n"/>
      <c r="F1386" s="8" t="n"/>
      <c r="G1386" s="8" t="n"/>
    </row>
    <row r="1387">
      <c r="A1387" s="12" t="n"/>
      <c r="B1387" s="8" t="n"/>
      <c r="C1387" s="11" t="str">
        <f>IF(B1387="","",IFERROR(INDEX(Produtos!$J$5:$J$304,MATCH(B1387,Produtos!$A$5:$A$304,0)),"SKU não cadastrado"))</f>
        <v/>
      </c>
      <c r="D1387" s="8" t="n"/>
      <c r="E1387" s="8" t="n"/>
      <c r="F1387" s="8" t="n"/>
      <c r="G1387" s="8" t="n"/>
    </row>
    <row r="1388">
      <c r="A1388" s="12" t="n"/>
      <c r="B1388" s="8" t="n"/>
      <c r="C1388" s="11" t="str">
        <f>IF(B1388="","",IFERROR(INDEX(Produtos!$J$5:$J$304,MATCH(B1388,Produtos!$A$5:$A$304,0)),"SKU não cadastrado"))</f>
        <v/>
      </c>
      <c r="D1388" s="8" t="n"/>
      <c r="E1388" s="8" t="n"/>
      <c r="F1388" s="8" t="n"/>
      <c r="G1388" s="8" t="n"/>
    </row>
    <row r="1389">
      <c r="A1389" s="12" t="n"/>
      <c r="B1389" s="8" t="n"/>
      <c r="C1389" s="11" t="str">
        <f>IF(B1389="","",IFERROR(INDEX(Produtos!$J$5:$J$304,MATCH(B1389,Produtos!$A$5:$A$304,0)),"SKU não cadastrado"))</f>
        <v/>
      </c>
      <c r="D1389" s="8" t="n"/>
      <c r="E1389" s="8" t="n"/>
      <c r="F1389" s="8" t="n"/>
      <c r="G1389" s="8" t="n"/>
    </row>
    <row r="1390">
      <c r="A1390" s="12" t="n"/>
      <c r="B1390" s="8" t="n"/>
      <c r="C1390" s="11" t="str">
        <f>IF(B1390="","",IFERROR(INDEX(Produtos!$J$5:$J$304,MATCH(B1390,Produtos!$A$5:$A$304,0)),"SKU não cadastrado"))</f>
        <v/>
      </c>
      <c r="D1390" s="8" t="n"/>
      <c r="E1390" s="8" t="n"/>
      <c r="F1390" s="8" t="n"/>
      <c r="G1390" s="8" t="n"/>
    </row>
    <row r="1391">
      <c r="A1391" s="12" t="n"/>
      <c r="B1391" s="8" t="n"/>
      <c r="C1391" s="11" t="str">
        <f>IF(B1391="","",IFERROR(INDEX(Produtos!$J$5:$J$304,MATCH(B1391,Produtos!$A$5:$A$304,0)),"SKU não cadastrado"))</f>
        <v/>
      </c>
      <c r="D1391" s="8" t="n"/>
      <c r="E1391" s="8" t="n"/>
      <c r="F1391" s="8" t="n"/>
      <c r="G1391" s="8" t="n"/>
    </row>
    <row r="1392">
      <c r="A1392" s="12" t="n"/>
      <c r="B1392" s="8" t="n"/>
      <c r="C1392" s="11" t="str">
        <f>IF(B1392="","",IFERROR(INDEX(Produtos!$J$5:$J$304,MATCH(B1392,Produtos!$A$5:$A$304,0)),"SKU não cadastrado"))</f>
        <v/>
      </c>
      <c r="D1392" s="8" t="n"/>
      <c r="E1392" s="8" t="n"/>
      <c r="F1392" s="8" t="n"/>
      <c r="G1392" s="8" t="n"/>
    </row>
    <row r="1393">
      <c r="A1393" s="12" t="n"/>
      <c r="B1393" s="8" t="n"/>
      <c r="C1393" s="11" t="str">
        <f>IF(B1393="","",IFERROR(INDEX(Produtos!$J$5:$J$304,MATCH(B1393,Produtos!$A$5:$A$304,0)),"SKU não cadastrado"))</f>
        <v/>
      </c>
      <c r="D1393" s="8" t="n"/>
      <c r="E1393" s="8" t="n"/>
      <c r="F1393" s="8" t="n"/>
      <c r="G1393" s="8" t="n"/>
    </row>
    <row r="1394">
      <c r="A1394" s="12" t="n"/>
      <c r="B1394" s="8" t="n"/>
      <c r="C1394" s="11" t="str">
        <f>IF(B1394="","",IFERROR(INDEX(Produtos!$J$5:$J$304,MATCH(B1394,Produtos!$A$5:$A$304,0)),"SKU não cadastrado"))</f>
        <v/>
      </c>
      <c r="D1394" s="8" t="n"/>
      <c r="E1394" s="8" t="n"/>
      <c r="F1394" s="8" t="n"/>
      <c r="G1394" s="8" t="n"/>
    </row>
    <row r="1395">
      <c r="A1395" s="12" t="n"/>
      <c r="B1395" s="8" t="n"/>
      <c r="C1395" s="11" t="str">
        <f>IF(B1395="","",IFERROR(INDEX(Produtos!$J$5:$J$304,MATCH(B1395,Produtos!$A$5:$A$304,0)),"SKU não cadastrado"))</f>
        <v/>
      </c>
      <c r="D1395" s="8" t="n"/>
      <c r="E1395" s="8" t="n"/>
      <c r="F1395" s="8" t="n"/>
      <c r="G1395" s="8" t="n"/>
    </row>
    <row r="1396">
      <c r="A1396" s="12" t="n"/>
      <c r="B1396" s="8" t="n"/>
      <c r="C1396" s="11" t="str">
        <f>IF(B1396="","",IFERROR(INDEX(Produtos!$J$5:$J$304,MATCH(B1396,Produtos!$A$5:$A$304,0)),"SKU não cadastrado"))</f>
        <v/>
      </c>
      <c r="D1396" s="8" t="n"/>
      <c r="E1396" s="8" t="n"/>
      <c r="F1396" s="8" t="n"/>
      <c r="G1396" s="8" t="n"/>
    </row>
    <row r="1397">
      <c r="A1397" s="12" t="n"/>
      <c r="B1397" s="8" t="n"/>
      <c r="C1397" s="11" t="str">
        <f>IF(B1397="","",IFERROR(INDEX(Produtos!$J$5:$J$304,MATCH(B1397,Produtos!$A$5:$A$304,0)),"SKU não cadastrado"))</f>
        <v/>
      </c>
      <c r="D1397" s="8" t="n"/>
      <c r="E1397" s="8" t="n"/>
      <c r="F1397" s="8" t="n"/>
      <c r="G1397" s="8" t="n"/>
    </row>
    <row r="1398">
      <c r="A1398" s="12" t="n"/>
      <c r="B1398" s="8" t="n"/>
      <c r="C1398" s="11" t="str">
        <f>IF(B1398="","",IFERROR(INDEX(Produtos!$J$5:$J$304,MATCH(B1398,Produtos!$A$5:$A$304,0)),"SKU não cadastrado"))</f>
        <v/>
      </c>
      <c r="D1398" s="8" t="n"/>
      <c r="E1398" s="8" t="n"/>
      <c r="F1398" s="8" t="n"/>
      <c r="G1398" s="8" t="n"/>
    </row>
    <row r="1399">
      <c r="A1399" s="12" t="n"/>
      <c r="B1399" s="8" t="n"/>
      <c r="C1399" s="11" t="str">
        <f>IF(B1399="","",IFERROR(INDEX(Produtos!$J$5:$J$304,MATCH(B1399,Produtos!$A$5:$A$304,0)),"SKU não cadastrado"))</f>
        <v/>
      </c>
      <c r="D1399" s="8" t="n"/>
      <c r="E1399" s="8" t="n"/>
      <c r="F1399" s="8" t="n"/>
      <c r="G1399" s="8" t="n"/>
    </row>
    <row r="1400">
      <c r="A1400" s="12" t="n"/>
      <c r="B1400" s="8" t="n"/>
      <c r="C1400" s="11" t="str">
        <f>IF(B1400="","",IFERROR(INDEX(Produtos!$J$5:$J$304,MATCH(B1400,Produtos!$A$5:$A$304,0)),"SKU não cadastrado"))</f>
        <v/>
      </c>
      <c r="D1400" s="8" t="n"/>
      <c r="E1400" s="8" t="n"/>
      <c r="F1400" s="8" t="n"/>
      <c r="G1400" s="8" t="n"/>
    </row>
    <row r="1401">
      <c r="A1401" s="12" t="n"/>
      <c r="B1401" s="8" t="n"/>
      <c r="C1401" s="11" t="str">
        <f>IF(B1401="","",IFERROR(INDEX(Produtos!$J$5:$J$304,MATCH(B1401,Produtos!$A$5:$A$304,0)),"SKU não cadastrado"))</f>
        <v/>
      </c>
      <c r="D1401" s="8" t="n"/>
      <c r="E1401" s="8" t="n"/>
      <c r="F1401" s="8" t="n"/>
      <c r="G1401" s="8" t="n"/>
    </row>
    <row r="1402">
      <c r="A1402" s="12" t="n"/>
      <c r="B1402" s="8" t="n"/>
      <c r="C1402" s="11" t="str">
        <f>IF(B1402="","",IFERROR(INDEX(Produtos!$J$5:$J$304,MATCH(B1402,Produtos!$A$5:$A$304,0)),"SKU não cadastrado"))</f>
        <v/>
      </c>
      <c r="D1402" s="8" t="n"/>
      <c r="E1402" s="8" t="n"/>
      <c r="F1402" s="8" t="n"/>
      <c r="G1402" s="8" t="n"/>
    </row>
    <row r="1403">
      <c r="A1403" s="12" t="n"/>
      <c r="B1403" s="8" t="n"/>
      <c r="C1403" s="11" t="str">
        <f>IF(B1403="","",IFERROR(INDEX(Produtos!$J$5:$J$304,MATCH(B1403,Produtos!$A$5:$A$304,0)),"SKU não cadastrado"))</f>
        <v/>
      </c>
      <c r="D1403" s="8" t="n"/>
      <c r="E1403" s="8" t="n"/>
      <c r="F1403" s="8" t="n"/>
      <c r="G1403" s="8" t="n"/>
    </row>
    <row r="1404">
      <c r="A1404" s="12" t="n"/>
      <c r="B1404" s="8" t="n"/>
      <c r="C1404" s="11" t="str">
        <f>IF(B1404="","",IFERROR(INDEX(Produtos!$J$5:$J$304,MATCH(B1404,Produtos!$A$5:$A$304,0)),"SKU não cadastrado"))</f>
        <v/>
      </c>
      <c r="D1404" s="8" t="n"/>
      <c r="E1404" s="8" t="n"/>
      <c r="F1404" s="8" t="n"/>
      <c r="G1404" s="8" t="n"/>
    </row>
    <row r="1405">
      <c r="A1405" s="12" t="n"/>
      <c r="B1405" s="8" t="n"/>
      <c r="C1405" s="11" t="str">
        <f>IF(B1405="","",IFERROR(INDEX(Produtos!$J$5:$J$304,MATCH(B1405,Produtos!$A$5:$A$304,0)),"SKU não cadastrado"))</f>
        <v/>
      </c>
      <c r="D1405" s="8" t="n"/>
      <c r="E1405" s="8" t="n"/>
      <c r="F1405" s="8" t="n"/>
      <c r="G1405" s="8" t="n"/>
    </row>
    <row r="1406">
      <c r="A1406" s="12" t="n"/>
      <c r="B1406" s="8" t="n"/>
      <c r="C1406" s="11" t="str">
        <f>IF(B1406="","",IFERROR(INDEX(Produtos!$J$5:$J$304,MATCH(B1406,Produtos!$A$5:$A$304,0)),"SKU não cadastrado"))</f>
        <v/>
      </c>
      <c r="D1406" s="8" t="n"/>
      <c r="E1406" s="8" t="n"/>
      <c r="F1406" s="8" t="n"/>
      <c r="G1406" s="8" t="n"/>
    </row>
    <row r="1407">
      <c r="A1407" s="12" t="n"/>
      <c r="B1407" s="8" t="n"/>
      <c r="C1407" s="11" t="str">
        <f>IF(B1407="","",IFERROR(INDEX(Produtos!$J$5:$J$304,MATCH(B1407,Produtos!$A$5:$A$304,0)),"SKU não cadastrado"))</f>
        <v/>
      </c>
      <c r="D1407" s="8" t="n"/>
      <c r="E1407" s="8" t="n"/>
      <c r="F1407" s="8" t="n"/>
      <c r="G1407" s="8" t="n"/>
    </row>
    <row r="1408">
      <c r="A1408" s="12" t="n"/>
      <c r="B1408" s="8" t="n"/>
      <c r="C1408" s="11" t="str">
        <f>IF(B1408="","",IFERROR(INDEX(Produtos!$J$5:$J$304,MATCH(B1408,Produtos!$A$5:$A$304,0)),"SKU não cadastrado"))</f>
        <v/>
      </c>
      <c r="D1408" s="8" t="n"/>
      <c r="E1408" s="8" t="n"/>
      <c r="F1408" s="8" t="n"/>
      <c r="G1408" s="8" t="n"/>
    </row>
    <row r="1409">
      <c r="A1409" s="12" t="n"/>
      <c r="B1409" s="8" t="n"/>
      <c r="C1409" s="11" t="str">
        <f>IF(B1409="","",IFERROR(INDEX(Produtos!$J$5:$J$304,MATCH(B1409,Produtos!$A$5:$A$304,0)),"SKU não cadastrado"))</f>
        <v/>
      </c>
      <c r="D1409" s="8" t="n"/>
      <c r="E1409" s="8" t="n"/>
      <c r="F1409" s="8" t="n"/>
      <c r="G1409" s="8" t="n"/>
    </row>
    <row r="1410">
      <c r="A1410" s="12" t="n"/>
      <c r="B1410" s="8" t="n"/>
      <c r="C1410" s="11" t="str">
        <f>IF(B1410="","",IFERROR(INDEX(Produtos!$J$5:$J$304,MATCH(B1410,Produtos!$A$5:$A$304,0)),"SKU não cadastrado"))</f>
        <v/>
      </c>
      <c r="D1410" s="8" t="n"/>
      <c r="E1410" s="8" t="n"/>
      <c r="F1410" s="8" t="n"/>
      <c r="G1410" s="8" t="n"/>
    </row>
    <row r="1411">
      <c r="A1411" s="12" t="n"/>
      <c r="B1411" s="8" t="n"/>
      <c r="C1411" s="11" t="str">
        <f>IF(B1411="","",IFERROR(INDEX(Produtos!$J$5:$J$304,MATCH(B1411,Produtos!$A$5:$A$304,0)),"SKU não cadastrado"))</f>
        <v/>
      </c>
      <c r="D1411" s="8" t="n"/>
      <c r="E1411" s="8" t="n"/>
      <c r="F1411" s="8" t="n"/>
      <c r="G1411" s="8" t="n"/>
    </row>
    <row r="1412">
      <c r="A1412" s="12" t="n"/>
      <c r="B1412" s="8" t="n"/>
      <c r="C1412" s="11" t="str">
        <f>IF(B1412="","",IFERROR(INDEX(Produtos!$J$5:$J$304,MATCH(B1412,Produtos!$A$5:$A$304,0)),"SKU não cadastrado"))</f>
        <v/>
      </c>
      <c r="D1412" s="8" t="n"/>
      <c r="E1412" s="8" t="n"/>
      <c r="F1412" s="8" t="n"/>
      <c r="G1412" s="8" t="n"/>
    </row>
    <row r="1413">
      <c r="A1413" s="12" t="n"/>
      <c r="B1413" s="8" t="n"/>
      <c r="C1413" s="11" t="str">
        <f>IF(B1413="","",IFERROR(INDEX(Produtos!$J$5:$J$304,MATCH(B1413,Produtos!$A$5:$A$304,0)),"SKU não cadastrado"))</f>
        <v/>
      </c>
      <c r="D1413" s="8" t="n"/>
      <c r="E1413" s="8" t="n"/>
      <c r="F1413" s="8" t="n"/>
      <c r="G1413" s="8" t="n"/>
    </row>
    <row r="1414">
      <c r="A1414" s="12" t="n"/>
      <c r="B1414" s="8" t="n"/>
      <c r="C1414" s="11" t="str">
        <f>IF(B1414="","",IFERROR(INDEX(Produtos!$J$5:$J$304,MATCH(B1414,Produtos!$A$5:$A$304,0)),"SKU não cadastrado"))</f>
        <v/>
      </c>
      <c r="D1414" s="8" t="n"/>
      <c r="E1414" s="8" t="n"/>
      <c r="F1414" s="8" t="n"/>
      <c r="G1414" s="8" t="n"/>
    </row>
    <row r="1415">
      <c r="A1415" s="12" t="n"/>
      <c r="B1415" s="8" t="n"/>
      <c r="C1415" s="11" t="str">
        <f>IF(B1415="","",IFERROR(INDEX(Produtos!$J$5:$J$304,MATCH(B1415,Produtos!$A$5:$A$304,0)),"SKU não cadastrado"))</f>
        <v/>
      </c>
      <c r="D1415" s="8" t="n"/>
      <c r="E1415" s="8" t="n"/>
      <c r="F1415" s="8" t="n"/>
      <c r="G1415" s="8" t="n"/>
    </row>
    <row r="1416">
      <c r="A1416" s="12" t="n"/>
      <c r="B1416" s="8" t="n"/>
      <c r="C1416" s="11" t="str">
        <f>IF(B1416="","",IFERROR(INDEX(Produtos!$J$5:$J$304,MATCH(B1416,Produtos!$A$5:$A$304,0)),"SKU não cadastrado"))</f>
        <v/>
      </c>
      <c r="D1416" s="8" t="n"/>
      <c r="E1416" s="8" t="n"/>
      <c r="F1416" s="8" t="n"/>
      <c r="G1416" s="8" t="n"/>
    </row>
    <row r="1417">
      <c r="A1417" s="12" t="n"/>
      <c r="B1417" s="8" t="n"/>
      <c r="C1417" s="11" t="str">
        <f>IF(B1417="","",IFERROR(INDEX(Produtos!$J$5:$J$304,MATCH(B1417,Produtos!$A$5:$A$304,0)),"SKU não cadastrado"))</f>
        <v/>
      </c>
      <c r="D1417" s="8" t="n"/>
      <c r="E1417" s="8" t="n"/>
      <c r="F1417" s="8" t="n"/>
      <c r="G1417" s="8" t="n"/>
    </row>
    <row r="1418">
      <c r="A1418" s="12" t="n"/>
      <c r="B1418" s="8" t="n"/>
      <c r="C1418" s="11" t="str">
        <f>IF(B1418="","",IFERROR(INDEX(Produtos!$J$5:$J$304,MATCH(B1418,Produtos!$A$5:$A$304,0)),"SKU não cadastrado"))</f>
        <v/>
      </c>
      <c r="D1418" s="8" t="n"/>
      <c r="E1418" s="8" t="n"/>
      <c r="F1418" s="8" t="n"/>
      <c r="G1418" s="8" t="n"/>
    </row>
    <row r="1419">
      <c r="A1419" s="12" t="n"/>
      <c r="B1419" s="8" t="n"/>
      <c r="C1419" s="11" t="str">
        <f>IF(B1419="","",IFERROR(INDEX(Produtos!$J$5:$J$304,MATCH(B1419,Produtos!$A$5:$A$304,0)),"SKU não cadastrado"))</f>
        <v/>
      </c>
      <c r="D1419" s="8" t="n"/>
      <c r="E1419" s="8" t="n"/>
      <c r="F1419" s="8" t="n"/>
      <c r="G1419" s="8" t="n"/>
    </row>
    <row r="1420">
      <c r="A1420" s="12" t="n"/>
      <c r="B1420" s="8" t="n"/>
      <c r="C1420" s="11" t="str">
        <f>IF(B1420="","",IFERROR(INDEX(Produtos!$J$5:$J$304,MATCH(B1420,Produtos!$A$5:$A$304,0)),"SKU não cadastrado"))</f>
        <v/>
      </c>
      <c r="D1420" s="8" t="n"/>
      <c r="E1420" s="8" t="n"/>
      <c r="F1420" s="8" t="n"/>
      <c r="G1420" s="8" t="n"/>
    </row>
    <row r="1421">
      <c r="A1421" s="12" t="n"/>
      <c r="B1421" s="8" t="n"/>
      <c r="C1421" s="11" t="str">
        <f>IF(B1421="","",IFERROR(INDEX(Produtos!$J$5:$J$304,MATCH(B1421,Produtos!$A$5:$A$304,0)),"SKU não cadastrado"))</f>
        <v/>
      </c>
      <c r="D1421" s="8" t="n"/>
      <c r="E1421" s="8" t="n"/>
      <c r="F1421" s="8" t="n"/>
      <c r="G1421" s="8" t="n"/>
    </row>
    <row r="1422">
      <c r="A1422" s="12" t="n"/>
      <c r="B1422" s="8" t="n"/>
      <c r="C1422" s="11" t="str">
        <f>IF(B1422="","",IFERROR(INDEX(Produtos!$J$5:$J$304,MATCH(B1422,Produtos!$A$5:$A$304,0)),"SKU não cadastrado"))</f>
        <v/>
      </c>
      <c r="D1422" s="8" t="n"/>
      <c r="E1422" s="8" t="n"/>
      <c r="F1422" s="8" t="n"/>
      <c r="G1422" s="8" t="n"/>
    </row>
    <row r="1423">
      <c r="A1423" s="12" t="n"/>
      <c r="B1423" s="8" t="n"/>
      <c r="C1423" s="11" t="str">
        <f>IF(B1423="","",IFERROR(INDEX(Produtos!$J$5:$J$304,MATCH(B1423,Produtos!$A$5:$A$304,0)),"SKU não cadastrado"))</f>
        <v/>
      </c>
      <c r="D1423" s="8" t="n"/>
      <c r="E1423" s="8" t="n"/>
      <c r="F1423" s="8" t="n"/>
      <c r="G1423" s="8" t="n"/>
    </row>
    <row r="1424">
      <c r="A1424" s="12" t="n"/>
      <c r="B1424" s="8" t="n"/>
      <c r="C1424" s="11" t="str">
        <f>IF(B1424="","",IFERROR(INDEX(Produtos!$J$5:$J$304,MATCH(B1424,Produtos!$A$5:$A$304,0)),"SKU não cadastrado"))</f>
        <v/>
      </c>
      <c r="D1424" s="8" t="n"/>
      <c r="E1424" s="8" t="n"/>
      <c r="F1424" s="8" t="n"/>
      <c r="G1424" s="8" t="n"/>
    </row>
    <row r="1425">
      <c r="A1425" s="12" t="n"/>
      <c r="B1425" s="8" t="n"/>
      <c r="C1425" s="11" t="str">
        <f>IF(B1425="","",IFERROR(INDEX(Produtos!$J$5:$J$304,MATCH(B1425,Produtos!$A$5:$A$304,0)),"SKU não cadastrado"))</f>
        <v/>
      </c>
      <c r="D1425" s="8" t="n"/>
      <c r="E1425" s="8" t="n"/>
      <c r="F1425" s="8" t="n"/>
      <c r="G1425" s="8" t="n"/>
    </row>
    <row r="1426">
      <c r="A1426" s="12" t="n"/>
      <c r="B1426" s="8" t="n"/>
      <c r="C1426" s="11" t="str">
        <f>IF(B1426="","",IFERROR(INDEX(Produtos!$J$5:$J$304,MATCH(B1426,Produtos!$A$5:$A$304,0)),"SKU não cadastrado"))</f>
        <v/>
      </c>
      <c r="D1426" s="8" t="n"/>
      <c r="E1426" s="8" t="n"/>
      <c r="F1426" s="8" t="n"/>
      <c r="G1426" s="8" t="n"/>
    </row>
    <row r="1427">
      <c r="A1427" s="12" t="n"/>
      <c r="B1427" s="8" t="n"/>
      <c r="C1427" s="11" t="str">
        <f>IF(B1427="","",IFERROR(INDEX(Produtos!$J$5:$J$304,MATCH(B1427,Produtos!$A$5:$A$304,0)),"SKU não cadastrado"))</f>
        <v/>
      </c>
      <c r="D1427" s="8" t="n"/>
      <c r="E1427" s="8" t="n"/>
      <c r="F1427" s="8" t="n"/>
      <c r="G1427" s="8" t="n"/>
    </row>
    <row r="1428">
      <c r="A1428" s="12" t="n"/>
      <c r="B1428" s="8" t="n"/>
      <c r="C1428" s="11" t="str">
        <f>IF(B1428="","",IFERROR(INDEX(Produtos!$J$5:$J$304,MATCH(B1428,Produtos!$A$5:$A$304,0)),"SKU não cadastrado"))</f>
        <v/>
      </c>
      <c r="D1428" s="8" t="n"/>
      <c r="E1428" s="8" t="n"/>
      <c r="F1428" s="8" t="n"/>
      <c r="G1428" s="8" t="n"/>
    </row>
    <row r="1429">
      <c r="A1429" s="12" t="n"/>
      <c r="B1429" s="8" t="n"/>
      <c r="C1429" s="11" t="str">
        <f>IF(B1429="","",IFERROR(INDEX(Produtos!$J$5:$J$304,MATCH(B1429,Produtos!$A$5:$A$304,0)),"SKU não cadastrado"))</f>
        <v/>
      </c>
      <c r="D1429" s="8" t="n"/>
      <c r="E1429" s="8" t="n"/>
      <c r="F1429" s="8" t="n"/>
      <c r="G1429" s="8" t="n"/>
    </row>
    <row r="1430">
      <c r="A1430" s="12" t="n"/>
      <c r="B1430" s="8" t="n"/>
      <c r="C1430" s="11" t="str">
        <f>IF(B1430="","",IFERROR(INDEX(Produtos!$J$5:$J$304,MATCH(B1430,Produtos!$A$5:$A$304,0)),"SKU não cadastrado"))</f>
        <v/>
      </c>
      <c r="D1430" s="8" t="n"/>
      <c r="E1430" s="8" t="n"/>
      <c r="F1430" s="8" t="n"/>
      <c r="G1430" s="8" t="n"/>
    </row>
    <row r="1431">
      <c r="A1431" s="12" t="n"/>
      <c r="B1431" s="8" t="n"/>
      <c r="C1431" s="11" t="str">
        <f>IF(B1431="","",IFERROR(INDEX(Produtos!$J$5:$J$304,MATCH(B1431,Produtos!$A$5:$A$304,0)),"SKU não cadastrado"))</f>
        <v/>
      </c>
      <c r="D1431" s="8" t="n"/>
      <c r="E1431" s="8" t="n"/>
      <c r="F1431" s="8" t="n"/>
      <c r="G1431" s="8" t="n"/>
    </row>
    <row r="1432">
      <c r="A1432" s="12" t="n"/>
      <c r="B1432" s="8" t="n"/>
      <c r="C1432" s="11" t="str">
        <f>IF(B1432="","",IFERROR(INDEX(Produtos!$J$5:$J$304,MATCH(B1432,Produtos!$A$5:$A$304,0)),"SKU não cadastrado"))</f>
        <v/>
      </c>
      <c r="D1432" s="8" t="n"/>
      <c r="E1432" s="8" t="n"/>
      <c r="F1432" s="8" t="n"/>
      <c r="G1432" s="8" t="n"/>
    </row>
    <row r="1433">
      <c r="A1433" s="12" t="n"/>
      <c r="B1433" s="8" t="n"/>
      <c r="C1433" s="11" t="str">
        <f>IF(B1433="","",IFERROR(INDEX(Produtos!$J$5:$J$304,MATCH(B1433,Produtos!$A$5:$A$304,0)),"SKU não cadastrado"))</f>
        <v/>
      </c>
      <c r="D1433" s="8" t="n"/>
      <c r="E1433" s="8" t="n"/>
      <c r="F1433" s="8" t="n"/>
      <c r="G1433" s="8" t="n"/>
    </row>
    <row r="1434">
      <c r="A1434" s="12" t="n"/>
      <c r="B1434" s="8" t="n"/>
      <c r="C1434" s="11" t="str">
        <f>IF(B1434="","",IFERROR(INDEX(Produtos!$J$5:$J$304,MATCH(B1434,Produtos!$A$5:$A$304,0)),"SKU não cadastrado"))</f>
        <v/>
      </c>
      <c r="D1434" s="8" t="n"/>
      <c r="E1434" s="8" t="n"/>
      <c r="F1434" s="8" t="n"/>
      <c r="G1434" s="8" t="n"/>
    </row>
    <row r="1435">
      <c r="A1435" s="12" t="n"/>
      <c r="B1435" s="8" t="n"/>
      <c r="C1435" s="11" t="str">
        <f>IF(B1435="","",IFERROR(INDEX(Produtos!$J$5:$J$304,MATCH(B1435,Produtos!$A$5:$A$304,0)),"SKU não cadastrado"))</f>
        <v/>
      </c>
      <c r="D1435" s="8" t="n"/>
      <c r="E1435" s="8" t="n"/>
      <c r="F1435" s="8" t="n"/>
      <c r="G1435" s="8" t="n"/>
    </row>
    <row r="1436">
      <c r="A1436" s="12" t="n"/>
      <c r="B1436" s="8" t="n"/>
      <c r="C1436" s="11" t="str">
        <f>IF(B1436="","",IFERROR(INDEX(Produtos!$J$5:$J$304,MATCH(B1436,Produtos!$A$5:$A$304,0)),"SKU não cadastrado"))</f>
        <v/>
      </c>
      <c r="D1436" s="8" t="n"/>
      <c r="E1436" s="8" t="n"/>
      <c r="F1436" s="8" t="n"/>
      <c r="G1436" s="8" t="n"/>
    </row>
    <row r="1437">
      <c r="A1437" s="12" t="n"/>
      <c r="B1437" s="8" t="n"/>
      <c r="C1437" s="11" t="str">
        <f>IF(B1437="","",IFERROR(INDEX(Produtos!$J$5:$J$304,MATCH(B1437,Produtos!$A$5:$A$304,0)),"SKU não cadastrado"))</f>
        <v/>
      </c>
      <c r="D1437" s="8" t="n"/>
      <c r="E1437" s="8" t="n"/>
      <c r="F1437" s="8" t="n"/>
      <c r="G1437" s="8" t="n"/>
    </row>
    <row r="1438">
      <c r="A1438" s="12" t="n"/>
      <c r="B1438" s="8" t="n"/>
      <c r="C1438" s="11" t="str">
        <f>IF(B1438="","",IFERROR(INDEX(Produtos!$J$5:$J$304,MATCH(B1438,Produtos!$A$5:$A$304,0)),"SKU não cadastrado"))</f>
        <v/>
      </c>
      <c r="D1438" s="8" t="n"/>
      <c r="E1438" s="8" t="n"/>
      <c r="F1438" s="8" t="n"/>
      <c r="G1438" s="8" t="n"/>
    </row>
    <row r="1439">
      <c r="A1439" s="12" t="n"/>
      <c r="B1439" s="8" t="n"/>
      <c r="C1439" s="11" t="str">
        <f>IF(B1439="","",IFERROR(INDEX(Produtos!$J$5:$J$304,MATCH(B1439,Produtos!$A$5:$A$304,0)),"SKU não cadastrado"))</f>
        <v/>
      </c>
      <c r="D1439" s="8" t="n"/>
      <c r="E1439" s="8" t="n"/>
      <c r="F1439" s="8" t="n"/>
      <c r="G1439" s="8" t="n"/>
    </row>
    <row r="1440">
      <c r="A1440" s="12" t="n"/>
      <c r="B1440" s="8" t="n"/>
      <c r="C1440" s="11" t="str">
        <f>IF(B1440="","",IFERROR(INDEX(Produtos!$J$5:$J$304,MATCH(B1440,Produtos!$A$5:$A$304,0)),"SKU não cadastrado"))</f>
        <v/>
      </c>
      <c r="D1440" s="8" t="n"/>
      <c r="E1440" s="8" t="n"/>
      <c r="F1440" s="8" t="n"/>
      <c r="G1440" s="8" t="n"/>
    </row>
    <row r="1441">
      <c r="A1441" s="12" t="n"/>
      <c r="B1441" s="8" t="n"/>
      <c r="C1441" s="11" t="str">
        <f>IF(B1441="","",IFERROR(INDEX(Produtos!$J$5:$J$304,MATCH(B1441,Produtos!$A$5:$A$304,0)),"SKU não cadastrado"))</f>
        <v/>
      </c>
      <c r="D1441" s="8" t="n"/>
      <c r="E1441" s="8" t="n"/>
      <c r="F1441" s="8" t="n"/>
      <c r="G1441" s="8" t="n"/>
    </row>
    <row r="1442">
      <c r="A1442" s="12" t="n"/>
      <c r="B1442" s="8" t="n"/>
      <c r="C1442" s="11" t="str">
        <f>IF(B1442="","",IFERROR(INDEX(Produtos!$J$5:$J$304,MATCH(B1442,Produtos!$A$5:$A$304,0)),"SKU não cadastrado"))</f>
        <v/>
      </c>
      <c r="D1442" s="8" t="n"/>
      <c r="E1442" s="8" t="n"/>
      <c r="F1442" s="8" t="n"/>
      <c r="G1442" s="8" t="n"/>
    </row>
    <row r="1443">
      <c r="A1443" s="12" t="n"/>
      <c r="B1443" s="8" t="n"/>
      <c r="C1443" s="11" t="str">
        <f>IF(B1443="","",IFERROR(INDEX(Produtos!$J$5:$J$304,MATCH(B1443,Produtos!$A$5:$A$304,0)),"SKU não cadastrado"))</f>
        <v/>
      </c>
      <c r="D1443" s="8" t="n"/>
      <c r="E1443" s="8" t="n"/>
      <c r="F1443" s="8" t="n"/>
      <c r="G1443" s="8" t="n"/>
    </row>
    <row r="1444">
      <c r="A1444" s="12" t="n"/>
      <c r="B1444" s="8" t="n"/>
      <c r="C1444" s="11" t="str">
        <f>IF(B1444="","",IFERROR(INDEX(Produtos!$J$5:$J$304,MATCH(B1444,Produtos!$A$5:$A$304,0)),"SKU não cadastrado"))</f>
        <v/>
      </c>
      <c r="D1444" s="8" t="n"/>
      <c r="E1444" s="8" t="n"/>
      <c r="F1444" s="8" t="n"/>
      <c r="G1444" s="8" t="n"/>
    </row>
    <row r="1445">
      <c r="A1445" s="12" t="n"/>
      <c r="B1445" s="8" t="n"/>
      <c r="C1445" s="11" t="str">
        <f>IF(B1445="","",IFERROR(INDEX(Produtos!$J$5:$J$304,MATCH(B1445,Produtos!$A$5:$A$304,0)),"SKU não cadastrado"))</f>
        <v/>
      </c>
      <c r="D1445" s="8" t="n"/>
      <c r="E1445" s="8" t="n"/>
      <c r="F1445" s="8" t="n"/>
      <c r="G1445" s="8" t="n"/>
    </row>
    <row r="1446">
      <c r="A1446" s="12" t="n"/>
      <c r="B1446" s="8" t="n"/>
      <c r="C1446" s="11" t="str">
        <f>IF(B1446="","",IFERROR(INDEX(Produtos!$J$5:$J$304,MATCH(B1446,Produtos!$A$5:$A$304,0)),"SKU não cadastrado"))</f>
        <v/>
      </c>
      <c r="D1446" s="8" t="n"/>
      <c r="E1446" s="8" t="n"/>
      <c r="F1446" s="8" t="n"/>
      <c r="G1446" s="8" t="n"/>
    </row>
    <row r="1447">
      <c r="A1447" s="12" t="n"/>
      <c r="B1447" s="8" t="n"/>
      <c r="C1447" s="11" t="str">
        <f>IF(B1447="","",IFERROR(INDEX(Produtos!$J$5:$J$304,MATCH(B1447,Produtos!$A$5:$A$304,0)),"SKU não cadastrado"))</f>
        <v/>
      </c>
      <c r="D1447" s="8" t="n"/>
      <c r="E1447" s="8" t="n"/>
      <c r="F1447" s="8" t="n"/>
      <c r="G1447" s="8" t="n"/>
    </row>
    <row r="1448">
      <c r="A1448" s="12" t="n"/>
      <c r="B1448" s="8" t="n"/>
      <c r="C1448" s="11" t="str">
        <f>IF(B1448="","",IFERROR(INDEX(Produtos!$J$5:$J$304,MATCH(B1448,Produtos!$A$5:$A$304,0)),"SKU não cadastrado"))</f>
        <v/>
      </c>
      <c r="D1448" s="8" t="n"/>
      <c r="E1448" s="8" t="n"/>
      <c r="F1448" s="8" t="n"/>
      <c r="G1448" s="8" t="n"/>
    </row>
    <row r="1449">
      <c r="A1449" s="12" t="n"/>
      <c r="B1449" s="8" t="n"/>
      <c r="C1449" s="11" t="str">
        <f>IF(B1449="","",IFERROR(INDEX(Produtos!$J$5:$J$304,MATCH(B1449,Produtos!$A$5:$A$304,0)),"SKU não cadastrado"))</f>
        <v/>
      </c>
      <c r="D1449" s="8" t="n"/>
      <c r="E1449" s="8" t="n"/>
      <c r="F1449" s="8" t="n"/>
      <c r="G1449" s="8" t="n"/>
    </row>
    <row r="1450">
      <c r="A1450" s="12" t="n"/>
      <c r="B1450" s="8" t="n"/>
      <c r="C1450" s="11" t="str">
        <f>IF(B1450="","",IFERROR(INDEX(Produtos!$J$5:$J$304,MATCH(B1450,Produtos!$A$5:$A$304,0)),"SKU não cadastrado"))</f>
        <v/>
      </c>
      <c r="D1450" s="8" t="n"/>
      <c r="E1450" s="8" t="n"/>
      <c r="F1450" s="8" t="n"/>
      <c r="G1450" s="8" t="n"/>
    </row>
    <row r="1451">
      <c r="A1451" s="12" t="n"/>
      <c r="B1451" s="8" t="n"/>
      <c r="C1451" s="11" t="str">
        <f>IF(B1451="","",IFERROR(INDEX(Produtos!$J$5:$J$304,MATCH(B1451,Produtos!$A$5:$A$304,0)),"SKU não cadastrado"))</f>
        <v/>
      </c>
      <c r="D1451" s="8" t="n"/>
      <c r="E1451" s="8" t="n"/>
      <c r="F1451" s="8" t="n"/>
      <c r="G1451" s="8" t="n"/>
    </row>
    <row r="1452">
      <c r="A1452" s="12" t="n"/>
      <c r="B1452" s="8" t="n"/>
      <c r="C1452" s="11" t="str">
        <f>IF(B1452="","",IFERROR(INDEX(Produtos!$J$5:$J$304,MATCH(B1452,Produtos!$A$5:$A$304,0)),"SKU não cadastrado"))</f>
        <v/>
      </c>
      <c r="D1452" s="8" t="n"/>
      <c r="E1452" s="8" t="n"/>
      <c r="F1452" s="8" t="n"/>
      <c r="G1452" s="8" t="n"/>
    </row>
    <row r="1453">
      <c r="A1453" s="12" t="n"/>
      <c r="B1453" s="8" t="n"/>
      <c r="C1453" s="11" t="str">
        <f>IF(B1453="","",IFERROR(INDEX(Produtos!$J$5:$J$304,MATCH(B1453,Produtos!$A$5:$A$304,0)),"SKU não cadastrado"))</f>
        <v/>
      </c>
      <c r="D1453" s="8" t="n"/>
      <c r="E1453" s="8" t="n"/>
      <c r="F1453" s="8" t="n"/>
      <c r="G1453" s="8" t="n"/>
    </row>
    <row r="1454">
      <c r="A1454" s="12" t="n"/>
      <c r="B1454" s="8" t="n"/>
      <c r="C1454" s="11" t="str">
        <f>IF(B1454="","",IFERROR(INDEX(Produtos!$J$5:$J$304,MATCH(B1454,Produtos!$A$5:$A$304,0)),"SKU não cadastrado"))</f>
        <v/>
      </c>
      <c r="D1454" s="8" t="n"/>
      <c r="E1454" s="8" t="n"/>
      <c r="F1454" s="8" t="n"/>
      <c r="G1454" s="8" t="n"/>
    </row>
    <row r="1455">
      <c r="A1455" s="12" t="n"/>
      <c r="B1455" s="8" t="n"/>
      <c r="C1455" s="11" t="str">
        <f>IF(B1455="","",IFERROR(INDEX(Produtos!$J$5:$J$304,MATCH(B1455,Produtos!$A$5:$A$304,0)),"SKU não cadastrado"))</f>
        <v/>
      </c>
      <c r="D1455" s="8" t="n"/>
      <c r="E1455" s="8" t="n"/>
      <c r="F1455" s="8" t="n"/>
      <c r="G1455" s="8" t="n"/>
    </row>
    <row r="1456">
      <c r="A1456" s="12" t="n"/>
      <c r="B1456" s="8" t="n"/>
      <c r="C1456" s="11" t="str">
        <f>IF(B1456="","",IFERROR(INDEX(Produtos!$J$5:$J$304,MATCH(B1456,Produtos!$A$5:$A$304,0)),"SKU não cadastrado"))</f>
        <v/>
      </c>
      <c r="D1456" s="8" t="n"/>
      <c r="E1456" s="8" t="n"/>
      <c r="F1456" s="8" t="n"/>
      <c r="G1456" s="8" t="n"/>
    </row>
    <row r="1457">
      <c r="A1457" s="12" t="n"/>
      <c r="B1457" s="8" t="n"/>
      <c r="C1457" s="11" t="str">
        <f>IF(B1457="","",IFERROR(INDEX(Produtos!$J$5:$J$304,MATCH(B1457,Produtos!$A$5:$A$304,0)),"SKU não cadastrado"))</f>
        <v/>
      </c>
      <c r="D1457" s="8" t="n"/>
      <c r="E1457" s="8" t="n"/>
      <c r="F1457" s="8" t="n"/>
      <c r="G1457" s="8" t="n"/>
    </row>
    <row r="1458">
      <c r="A1458" s="12" t="n"/>
      <c r="B1458" s="8" t="n"/>
      <c r="C1458" s="11" t="str">
        <f>IF(B1458="","",IFERROR(INDEX(Produtos!$J$5:$J$304,MATCH(B1458,Produtos!$A$5:$A$304,0)),"SKU não cadastrado"))</f>
        <v/>
      </c>
      <c r="D1458" s="8" t="n"/>
      <c r="E1458" s="8" t="n"/>
      <c r="F1458" s="8" t="n"/>
      <c r="G1458" s="8" t="n"/>
    </row>
    <row r="1459">
      <c r="A1459" s="12" t="n"/>
      <c r="B1459" s="8" t="n"/>
      <c r="C1459" s="11" t="str">
        <f>IF(B1459="","",IFERROR(INDEX(Produtos!$J$5:$J$304,MATCH(B1459,Produtos!$A$5:$A$304,0)),"SKU não cadastrado"))</f>
        <v/>
      </c>
      <c r="D1459" s="8" t="n"/>
      <c r="E1459" s="8" t="n"/>
      <c r="F1459" s="8" t="n"/>
      <c r="G1459" s="8" t="n"/>
    </row>
    <row r="1460">
      <c r="A1460" s="12" t="n"/>
      <c r="B1460" s="8" t="n"/>
      <c r="C1460" s="11" t="str">
        <f>IF(B1460="","",IFERROR(INDEX(Produtos!$J$5:$J$304,MATCH(B1460,Produtos!$A$5:$A$304,0)),"SKU não cadastrado"))</f>
        <v/>
      </c>
      <c r="D1460" s="8" t="n"/>
      <c r="E1460" s="8" t="n"/>
      <c r="F1460" s="8" t="n"/>
      <c r="G1460" s="8" t="n"/>
    </row>
    <row r="1461">
      <c r="A1461" s="12" t="n"/>
      <c r="B1461" s="8" t="n"/>
      <c r="C1461" s="11" t="str">
        <f>IF(B1461="","",IFERROR(INDEX(Produtos!$J$5:$J$304,MATCH(B1461,Produtos!$A$5:$A$304,0)),"SKU não cadastrado"))</f>
        <v/>
      </c>
      <c r="D1461" s="8" t="n"/>
      <c r="E1461" s="8" t="n"/>
      <c r="F1461" s="8" t="n"/>
      <c r="G1461" s="8" t="n"/>
    </row>
    <row r="1462">
      <c r="A1462" s="12" t="n"/>
      <c r="B1462" s="8" t="n"/>
      <c r="C1462" s="11" t="str">
        <f>IF(B1462="","",IFERROR(INDEX(Produtos!$J$5:$J$304,MATCH(B1462,Produtos!$A$5:$A$304,0)),"SKU não cadastrado"))</f>
        <v/>
      </c>
      <c r="D1462" s="8" t="n"/>
      <c r="E1462" s="8" t="n"/>
      <c r="F1462" s="8" t="n"/>
      <c r="G1462" s="8" t="n"/>
    </row>
    <row r="1463">
      <c r="A1463" s="12" t="n"/>
      <c r="B1463" s="8" t="n"/>
      <c r="C1463" s="11" t="str">
        <f>IF(B1463="","",IFERROR(INDEX(Produtos!$J$5:$J$304,MATCH(B1463,Produtos!$A$5:$A$304,0)),"SKU não cadastrado"))</f>
        <v/>
      </c>
      <c r="D1463" s="8" t="n"/>
      <c r="E1463" s="8" t="n"/>
      <c r="F1463" s="8" t="n"/>
      <c r="G1463" s="8" t="n"/>
    </row>
    <row r="1464">
      <c r="A1464" s="12" t="n"/>
      <c r="B1464" s="8" t="n"/>
      <c r="C1464" s="11" t="str">
        <f>IF(B1464="","",IFERROR(INDEX(Produtos!$J$5:$J$304,MATCH(B1464,Produtos!$A$5:$A$304,0)),"SKU não cadastrado"))</f>
        <v/>
      </c>
      <c r="D1464" s="8" t="n"/>
      <c r="E1464" s="8" t="n"/>
      <c r="F1464" s="8" t="n"/>
      <c r="G1464" s="8" t="n"/>
    </row>
    <row r="1465">
      <c r="A1465" s="12" t="n"/>
      <c r="B1465" s="8" t="n"/>
      <c r="C1465" s="11" t="str">
        <f>IF(B1465="","",IFERROR(INDEX(Produtos!$J$5:$J$304,MATCH(B1465,Produtos!$A$5:$A$304,0)),"SKU não cadastrado"))</f>
        <v/>
      </c>
      <c r="D1465" s="8" t="n"/>
      <c r="E1465" s="8" t="n"/>
      <c r="F1465" s="8" t="n"/>
      <c r="G1465" s="8" t="n"/>
    </row>
    <row r="1466">
      <c r="A1466" s="12" t="n"/>
      <c r="B1466" s="8" t="n"/>
      <c r="C1466" s="11" t="str">
        <f>IF(B1466="","",IFERROR(INDEX(Produtos!$J$5:$J$304,MATCH(B1466,Produtos!$A$5:$A$304,0)),"SKU não cadastrado"))</f>
        <v/>
      </c>
      <c r="D1466" s="8" t="n"/>
      <c r="E1466" s="8" t="n"/>
      <c r="F1466" s="8" t="n"/>
      <c r="G1466" s="8" t="n"/>
    </row>
    <row r="1467">
      <c r="A1467" s="12" t="n"/>
      <c r="B1467" s="8" t="n"/>
      <c r="C1467" s="11" t="str">
        <f>IF(B1467="","",IFERROR(INDEX(Produtos!$J$5:$J$304,MATCH(B1467,Produtos!$A$5:$A$304,0)),"SKU não cadastrado"))</f>
        <v/>
      </c>
      <c r="D1467" s="8" t="n"/>
      <c r="E1467" s="8" t="n"/>
      <c r="F1467" s="8" t="n"/>
      <c r="G1467" s="8" t="n"/>
    </row>
    <row r="1468">
      <c r="A1468" s="12" t="n"/>
      <c r="B1468" s="8" t="n"/>
      <c r="C1468" s="11" t="str">
        <f>IF(B1468="","",IFERROR(INDEX(Produtos!$J$5:$J$304,MATCH(B1468,Produtos!$A$5:$A$304,0)),"SKU não cadastrado"))</f>
        <v/>
      </c>
      <c r="D1468" s="8" t="n"/>
      <c r="E1468" s="8" t="n"/>
      <c r="F1468" s="8" t="n"/>
      <c r="G1468" s="8" t="n"/>
    </row>
    <row r="1469">
      <c r="A1469" s="12" t="n"/>
      <c r="B1469" s="8" t="n"/>
      <c r="C1469" s="11" t="str">
        <f>IF(B1469="","",IFERROR(INDEX(Produtos!$J$5:$J$304,MATCH(B1469,Produtos!$A$5:$A$304,0)),"SKU não cadastrado"))</f>
        <v/>
      </c>
      <c r="D1469" s="8" t="n"/>
      <c r="E1469" s="8" t="n"/>
      <c r="F1469" s="8" t="n"/>
      <c r="G1469" s="8" t="n"/>
    </row>
    <row r="1470">
      <c r="A1470" s="12" t="n"/>
      <c r="B1470" s="8" t="n"/>
      <c r="C1470" s="11" t="str">
        <f>IF(B1470="","",IFERROR(INDEX(Produtos!$J$5:$J$304,MATCH(B1470,Produtos!$A$5:$A$304,0)),"SKU não cadastrado"))</f>
        <v/>
      </c>
      <c r="D1470" s="8" t="n"/>
      <c r="E1470" s="8" t="n"/>
      <c r="F1470" s="8" t="n"/>
      <c r="G1470" s="8" t="n"/>
    </row>
    <row r="1471">
      <c r="A1471" s="12" t="n"/>
      <c r="B1471" s="8" t="n"/>
      <c r="C1471" s="11" t="str">
        <f>IF(B1471="","",IFERROR(INDEX(Produtos!$J$5:$J$304,MATCH(B1471,Produtos!$A$5:$A$304,0)),"SKU não cadastrado"))</f>
        <v/>
      </c>
      <c r="D1471" s="8" t="n"/>
      <c r="E1471" s="8" t="n"/>
      <c r="F1471" s="8" t="n"/>
      <c r="G1471" s="8" t="n"/>
    </row>
    <row r="1472">
      <c r="A1472" s="12" t="n"/>
      <c r="B1472" s="8" t="n"/>
      <c r="C1472" s="11" t="str">
        <f>IF(B1472="","",IFERROR(INDEX(Produtos!$J$5:$J$304,MATCH(B1472,Produtos!$A$5:$A$304,0)),"SKU não cadastrado"))</f>
        <v/>
      </c>
      <c r="D1472" s="8" t="n"/>
      <c r="E1472" s="8" t="n"/>
      <c r="F1472" s="8" t="n"/>
      <c r="G1472" s="8" t="n"/>
    </row>
    <row r="1473">
      <c r="A1473" s="12" t="n"/>
      <c r="B1473" s="8" t="n"/>
      <c r="C1473" s="11" t="str">
        <f>IF(B1473="","",IFERROR(INDEX(Produtos!$J$5:$J$304,MATCH(B1473,Produtos!$A$5:$A$304,0)),"SKU não cadastrado"))</f>
        <v/>
      </c>
      <c r="D1473" s="8" t="n"/>
      <c r="E1473" s="8" t="n"/>
      <c r="F1473" s="8" t="n"/>
      <c r="G1473" s="8" t="n"/>
    </row>
    <row r="1474">
      <c r="A1474" s="12" t="n"/>
      <c r="B1474" s="8" t="n"/>
      <c r="C1474" s="11" t="str">
        <f>IF(B1474="","",IFERROR(INDEX(Produtos!$J$5:$J$304,MATCH(B1474,Produtos!$A$5:$A$304,0)),"SKU não cadastrado"))</f>
        <v/>
      </c>
      <c r="D1474" s="8" t="n"/>
      <c r="E1474" s="8" t="n"/>
      <c r="F1474" s="8" t="n"/>
      <c r="G1474" s="8" t="n"/>
    </row>
    <row r="1475">
      <c r="A1475" s="12" t="n"/>
      <c r="B1475" s="8" t="n"/>
      <c r="C1475" s="11" t="str">
        <f>IF(B1475="","",IFERROR(INDEX(Produtos!$J$5:$J$304,MATCH(B1475,Produtos!$A$5:$A$304,0)),"SKU não cadastrado"))</f>
        <v/>
      </c>
      <c r="D1475" s="8" t="n"/>
      <c r="E1475" s="8" t="n"/>
      <c r="F1475" s="8" t="n"/>
      <c r="G1475" s="8" t="n"/>
    </row>
    <row r="1476">
      <c r="A1476" s="12" t="n"/>
      <c r="B1476" s="8" t="n"/>
      <c r="C1476" s="11" t="str">
        <f>IF(B1476="","",IFERROR(INDEX(Produtos!$J$5:$J$304,MATCH(B1476,Produtos!$A$5:$A$304,0)),"SKU não cadastrado"))</f>
        <v/>
      </c>
      <c r="D1476" s="8" t="n"/>
      <c r="E1476" s="8" t="n"/>
      <c r="F1476" s="8" t="n"/>
      <c r="G1476" s="8" t="n"/>
    </row>
    <row r="1477">
      <c r="A1477" s="12" t="n"/>
      <c r="B1477" s="8" t="n"/>
      <c r="C1477" s="11" t="str">
        <f>IF(B1477="","",IFERROR(INDEX(Produtos!$J$5:$J$304,MATCH(B1477,Produtos!$A$5:$A$304,0)),"SKU não cadastrado"))</f>
        <v/>
      </c>
      <c r="D1477" s="8" t="n"/>
      <c r="E1477" s="8" t="n"/>
      <c r="F1477" s="8" t="n"/>
      <c r="G1477" s="8" t="n"/>
    </row>
    <row r="1478">
      <c r="A1478" s="12" t="n"/>
      <c r="B1478" s="8" t="n"/>
      <c r="C1478" s="11" t="str">
        <f>IF(B1478="","",IFERROR(INDEX(Produtos!$J$5:$J$304,MATCH(B1478,Produtos!$A$5:$A$304,0)),"SKU não cadastrado"))</f>
        <v/>
      </c>
      <c r="D1478" s="8" t="n"/>
      <c r="E1478" s="8" t="n"/>
      <c r="F1478" s="8" t="n"/>
      <c r="G1478" s="8" t="n"/>
    </row>
    <row r="1479">
      <c r="A1479" s="12" t="n"/>
      <c r="B1479" s="8" t="n"/>
      <c r="C1479" s="11" t="str">
        <f>IF(B1479="","",IFERROR(INDEX(Produtos!$J$5:$J$304,MATCH(B1479,Produtos!$A$5:$A$304,0)),"SKU não cadastrado"))</f>
        <v/>
      </c>
      <c r="D1479" s="8" t="n"/>
      <c r="E1479" s="8" t="n"/>
      <c r="F1479" s="8" t="n"/>
      <c r="G1479" s="8" t="n"/>
    </row>
    <row r="1480">
      <c r="A1480" s="12" t="n"/>
      <c r="B1480" s="8" t="n"/>
      <c r="C1480" s="11" t="str">
        <f>IF(B1480="","",IFERROR(INDEX(Produtos!$J$5:$J$304,MATCH(B1480,Produtos!$A$5:$A$304,0)),"SKU não cadastrado"))</f>
        <v/>
      </c>
      <c r="D1480" s="8" t="n"/>
      <c r="E1480" s="8" t="n"/>
      <c r="F1480" s="8" t="n"/>
      <c r="G1480" s="8" t="n"/>
    </row>
    <row r="1481">
      <c r="A1481" s="12" t="n"/>
      <c r="B1481" s="8" t="n"/>
      <c r="C1481" s="11" t="str">
        <f>IF(B1481="","",IFERROR(INDEX(Produtos!$J$5:$J$304,MATCH(B1481,Produtos!$A$5:$A$304,0)),"SKU não cadastrado"))</f>
        <v/>
      </c>
      <c r="D1481" s="8" t="n"/>
      <c r="E1481" s="8" t="n"/>
      <c r="F1481" s="8" t="n"/>
      <c r="G1481" s="8" t="n"/>
    </row>
    <row r="1482">
      <c r="A1482" s="12" t="n"/>
      <c r="B1482" s="8" t="n"/>
      <c r="C1482" s="11" t="str">
        <f>IF(B1482="","",IFERROR(INDEX(Produtos!$J$5:$J$304,MATCH(B1482,Produtos!$A$5:$A$304,0)),"SKU não cadastrado"))</f>
        <v/>
      </c>
      <c r="D1482" s="8" t="n"/>
      <c r="E1482" s="8" t="n"/>
      <c r="F1482" s="8" t="n"/>
      <c r="G1482" s="8" t="n"/>
    </row>
    <row r="1483">
      <c r="A1483" s="12" t="n"/>
      <c r="B1483" s="8" t="n"/>
      <c r="C1483" s="11" t="str">
        <f>IF(B1483="","",IFERROR(INDEX(Produtos!$J$5:$J$304,MATCH(B1483,Produtos!$A$5:$A$304,0)),"SKU não cadastrado"))</f>
        <v/>
      </c>
      <c r="D1483" s="8" t="n"/>
      <c r="E1483" s="8" t="n"/>
      <c r="F1483" s="8" t="n"/>
      <c r="G1483" s="8" t="n"/>
    </row>
    <row r="1484">
      <c r="A1484" s="12" t="n"/>
      <c r="B1484" s="8" t="n"/>
      <c r="C1484" s="11" t="str">
        <f>IF(B1484="","",IFERROR(INDEX(Produtos!$J$5:$J$304,MATCH(B1484,Produtos!$A$5:$A$304,0)),"SKU não cadastrado"))</f>
        <v/>
      </c>
      <c r="D1484" s="8" t="n"/>
      <c r="E1484" s="8" t="n"/>
      <c r="F1484" s="8" t="n"/>
      <c r="G1484" s="8" t="n"/>
    </row>
    <row r="1485">
      <c r="A1485" s="12" t="n"/>
      <c r="B1485" s="8" t="n"/>
      <c r="C1485" s="11" t="str">
        <f>IF(B1485="","",IFERROR(INDEX(Produtos!$J$5:$J$304,MATCH(B1485,Produtos!$A$5:$A$304,0)),"SKU não cadastrado"))</f>
        <v/>
      </c>
      <c r="D1485" s="8" t="n"/>
      <c r="E1485" s="8" t="n"/>
      <c r="F1485" s="8" t="n"/>
      <c r="G1485" s="8" t="n"/>
    </row>
    <row r="1486">
      <c r="A1486" s="12" t="n"/>
      <c r="B1486" s="8" t="n"/>
      <c r="C1486" s="11" t="str">
        <f>IF(B1486="","",IFERROR(INDEX(Produtos!$J$5:$J$304,MATCH(B1486,Produtos!$A$5:$A$304,0)),"SKU não cadastrado"))</f>
        <v/>
      </c>
      <c r="D1486" s="8" t="n"/>
      <c r="E1486" s="8" t="n"/>
      <c r="F1486" s="8" t="n"/>
      <c r="G1486" s="8" t="n"/>
    </row>
    <row r="1487">
      <c r="A1487" s="12" t="n"/>
      <c r="B1487" s="8" t="n"/>
      <c r="C1487" s="11" t="str">
        <f>IF(B1487="","",IFERROR(INDEX(Produtos!$J$5:$J$304,MATCH(B1487,Produtos!$A$5:$A$304,0)),"SKU não cadastrado"))</f>
        <v/>
      </c>
      <c r="D1487" s="8" t="n"/>
      <c r="E1487" s="8" t="n"/>
      <c r="F1487" s="8" t="n"/>
      <c r="G1487" s="8" t="n"/>
    </row>
    <row r="1488">
      <c r="A1488" s="12" t="n"/>
      <c r="B1488" s="8" t="n"/>
      <c r="C1488" s="11" t="str">
        <f>IF(B1488="","",IFERROR(INDEX(Produtos!$J$5:$J$304,MATCH(B1488,Produtos!$A$5:$A$304,0)),"SKU não cadastrado"))</f>
        <v/>
      </c>
      <c r="D1488" s="8" t="n"/>
      <c r="E1488" s="8" t="n"/>
      <c r="F1488" s="8" t="n"/>
      <c r="G1488" s="8" t="n"/>
    </row>
    <row r="1489">
      <c r="A1489" s="12" t="n"/>
      <c r="B1489" s="8" t="n"/>
      <c r="C1489" s="11" t="str">
        <f>IF(B1489="","",IFERROR(INDEX(Produtos!$J$5:$J$304,MATCH(B1489,Produtos!$A$5:$A$304,0)),"SKU não cadastrado"))</f>
        <v/>
      </c>
      <c r="D1489" s="8" t="n"/>
      <c r="E1489" s="8" t="n"/>
      <c r="F1489" s="8" t="n"/>
      <c r="G1489" s="8" t="n"/>
    </row>
    <row r="1490">
      <c r="A1490" s="12" t="n"/>
      <c r="B1490" s="8" t="n"/>
      <c r="C1490" s="11" t="str">
        <f>IF(B1490="","",IFERROR(INDEX(Produtos!$J$5:$J$304,MATCH(B1490,Produtos!$A$5:$A$304,0)),"SKU não cadastrado"))</f>
        <v/>
      </c>
      <c r="D1490" s="8" t="n"/>
      <c r="E1490" s="8" t="n"/>
      <c r="F1490" s="8" t="n"/>
      <c r="G1490" s="8" t="n"/>
    </row>
    <row r="1491">
      <c r="A1491" s="12" t="n"/>
      <c r="B1491" s="8" t="n"/>
      <c r="C1491" s="11" t="str">
        <f>IF(B1491="","",IFERROR(INDEX(Produtos!$J$5:$J$304,MATCH(B1491,Produtos!$A$5:$A$304,0)),"SKU não cadastrado"))</f>
        <v/>
      </c>
      <c r="D1491" s="8" t="n"/>
      <c r="E1491" s="8" t="n"/>
      <c r="F1491" s="8" t="n"/>
      <c r="G1491" s="8" t="n"/>
    </row>
    <row r="1492">
      <c r="A1492" s="12" t="n"/>
      <c r="B1492" s="8" t="n"/>
      <c r="C1492" s="11" t="str">
        <f>IF(B1492="","",IFERROR(INDEX(Produtos!$J$5:$J$304,MATCH(B1492,Produtos!$A$5:$A$304,0)),"SKU não cadastrado"))</f>
        <v/>
      </c>
      <c r="D1492" s="8" t="n"/>
      <c r="E1492" s="8" t="n"/>
      <c r="F1492" s="8" t="n"/>
      <c r="G1492" s="8" t="n"/>
    </row>
    <row r="1493">
      <c r="A1493" s="12" t="n"/>
      <c r="B1493" s="8" t="n"/>
      <c r="C1493" s="11" t="str">
        <f>IF(B1493="","",IFERROR(INDEX(Produtos!$J$5:$J$304,MATCH(B1493,Produtos!$A$5:$A$304,0)),"SKU não cadastrado"))</f>
        <v/>
      </c>
      <c r="D1493" s="8" t="n"/>
      <c r="E1493" s="8" t="n"/>
      <c r="F1493" s="8" t="n"/>
      <c r="G1493" s="8" t="n"/>
    </row>
    <row r="1494">
      <c r="A1494" s="12" t="n"/>
      <c r="B1494" s="8" t="n"/>
      <c r="C1494" s="11" t="str">
        <f>IF(B1494="","",IFERROR(INDEX(Produtos!$J$5:$J$304,MATCH(B1494,Produtos!$A$5:$A$304,0)),"SKU não cadastrado"))</f>
        <v/>
      </c>
      <c r="D1494" s="8" t="n"/>
      <c r="E1494" s="8" t="n"/>
      <c r="F1494" s="8" t="n"/>
      <c r="G1494" s="8" t="n"/>
    </row>
    <row r="1495">
      <c r="A1495" s="12" t="n"/>
      <c r="B1495" s="8" t="n"/>
      <c r="C1495" s="11" t="str">
        <f>IF(B1495="","",IFERROR(INDEX(Produtos!$J$5:$J$304,MATCH(B1495,Produtos!$A$5:$A$304,0)),"SKU não cadastrado"))</f>
        <v/>
      </c>
      <c r="D1495" s="8" t="n"/>
      <c r="E1495" s="8" t="n"/>
      <c r="F1495" s="8" t="n"/>
      <c r="G1495" s="8" t="n"/>
    </row>
    <row r="1496">
      <c r="A1496" s="12" t="n"/>
      <c r="B1496" s="8" t="n"/>
      <c r="C1496" s="11" t="str">
        <f>IF(B1496="","",IFERROR(INDEX(Produtos!$J$5:$J$304,MATCH(B1496,Produtos!$A$5:$A$304,0)),"SKU não cadastrado"))</f>
        <v/>
      </c>
      <c r="D1496" s="8" t="n"/>
      <c r="E1496" s="8" t="n"/>
      <c r="F1496" s="8" t="n"/>
      <c r="G1496" s="8" t="n"/>
    </row>
    <row r="1497">
      <c r="A1497" s="12" t="n"/>
      <c r="B1497" s="8" t="n"/>
      <c r="C1497" s="11" t="str">
        <f>IF(B1497="","",IFERROR(INDEX(Produtos!$J$5:$J$304,MATCH(B1497,Produtos!$A$5:$A$304,0)),"SKU não cadastrado"))</f>
        <v/>
      </c>
      <c r="D1497" s="8" t="n"/>
      <c r="E1497" s="8" t="n"/>
      <c r="F1497" s="8" t="n"/>
      <c r="G1497" s="8" t="n"/>
    </row>
    <row r="1498">
      <c r="A1498" s="12" t="n"/>
      <c r="B1498" s="8" t="n"/>
      <c r="C1498" s="11" t="str">
        <f>IF(B1498="","",IFERROR(INDEX(Produtos!$J$5:$J$304,MATCH(B1498,Produtos!$A$5:$A$304,0)),"SKU não cadastrado"))</f>
        <v/>
      </c>
      <c r="D1498" s="8" t="n"/>
      <c r="E1498" s="8" t="n"/>
      <c r="F1498" s="8" t="n"/>
      <c r="G1498" s="8" t="n"/>
    </row>
    <row r="1499">
      <c r="A1499" s="12" t="n"/>
      <c r="B1499" s="8" t="n"/>
      <c r="C1499" s="11" t="str">
        <f>IF(B1499="","",IFERROR(INDEX(Produtos!$J$5:$J$304,MATCH(B1499,Produtos!$A$5:$A$304,0)),"SKU não cadastrado"))</f>
        <v/>
      </c>
      <c r="D1499" s="8" t="n"/>
      <c r="E1499" s="8" t="n"/>
      <c r="F1499" s="8" t="n"/>
      <c r="G1499" s="8" t="n"/>
    </row>
    <row r="1500">
      <c r="A1500" s="12" t="n"/>
      <c r="B1500" s="8" t="n"/>
      <c r="C1500" s="11" t="str">
        <f>IF(B1500="","",IFERROR(INDEX(Produtos!$J$5:$J$304,MATCH(B1500,Produtos!$A$5:$A$304,0)),"SKU não cadastrado"))</f>
        <v/>
      </c>
      <c r="D1500" s="8" t="n"/>
      <c r="E1500" s="8" t="n"/>
      <c r="F1500" s="8" t="n"/>
      <c r="G1500" s="8" t="n"/>
    </row>
    <row r="1501">
      <c r="A1501" s="12" t="n"/>
      <c r="B1501" s="8" t="n"/>
      <c r="C1501" s="11" t="str">
        <f>IF(B1501="","",IFERROR(INDEX(Produtos!$J$5:$J$304,MATCH(B1501,Produtos!$A$5:$A$304,0)),"SKU não cadastrado"))</f>
        <v/>
      </c>
      <c r="D1501" s="8" t="n"/>
      <c r="E1501" s="8" t="n"/>
      <c r="F1501" s="8" t="n"/>
      <c r="G1501" s="8" t="n"/>
    </row>
    <row r="1502">
      <c r="A1502" s="12" t="n"/>
      <c r="B1502" s="8" t="n"/>
      <c r="C1502" s="11" t="str">
        <f>IF(B1502="","",IFERROR(INDEX(Produtos!$J$5:$J$304,MATCH(B1502,Produtos!$A$5:$A$304,0)),"SKU não cadastrado"))</f>
        <v/>
      </c>
      <c r="D1502" s="8" t="n"/>
      <c r="E1502" s="8" t="n"/>
      <c r="F1502" s="8" t="n"/>
      <c r="G1502" s="8" t="n"/>
    </row>
    <row r="1503">
      <c r="A1503" s="12" t="n"/>
      <c r="B1503" s="8" t="n"/>
      <c r="C1503" s="11" t="str">
        <f>IF(B1503="","",IFERROR(INDEX(Produtos!$J$5:$J$304,MATCH(B1503,Produtos!$A$5:$A$304,0)),"SKU não cadastrado"))</f>
        <v/>
      </c>
      <c r="D1503" s="8" t="n"/>
      <c r="E1503" s="8" t="n"/>
      <c r="F1503" s="8" t="n"/>
      <c r="G1503" s="8" t="n"/>
    </row>
    <row r="1504">
      <c r="A1504" s="12" t="n"/>
      <c r="B1504" s="8" t="n"/>
      <c r="C1504" s="11" t="str">
        <f>IF(B1504="","",IFERROR(INDEX(Produtos!$J$5:$J$304,MATCH(B1504,Produtos!$A$5:$A$304,0)),"SKU não cadastrado"))</f>
        <v/>
      </c>
      <c r="D1504" s="8" t="n"/>
      <c r="E1504" s="8" t="n"/>
      <c r="F1504" s="8" t="n"/>
      <c r="G1504" s="8" t="n"/>
    </row>
    <row r="1505">
      <c r="A1505" s="12" t="n"/>
      <c r="B1505" s="8" t="n"/>
      <c r="C1505" s="11" t="str">
        <f>IF(B1505="","",IFERROR(INDEX(Produtos!$J$5:$J$304,MATCH(B1505,Produtos!$A$5:$A$304,0)),"SKU não cadastrado"))</f>
        <v/>
      </c>
      <c r="D1505" s="8" t="n"/>
      <c r="E1505" s="8" t="n"/>
      <c r="F1505" s="8" t="n"/>
      <c r="G1505" s="8" t="n"/>
    </row>
    <row r="1506">
      <c r="A1506" s="12" t="n"/>
      <c r="B1506" s="8" t="n"/>
      <c r="C1506" s="11" t="str">
        <f>IF(B1506="","",IFERROR(INDEX(Produtos!$J$5:$J$304,MATCH(B1506,Produtos!$A$5:$A$304,0)),"SKU não cadastrado"))</f>
        <v/>
      </c>
      <c r="D1506" s="8" t="n"/>
      <c r="E1506" s="8" t="n"/>
      <c r="F1506" s="8" t="n"/>
      <c r="G1506" s="8" t="n"/>
    </row>
    <row r="1507">
      <c r="A1507" s="12" t="n"/>
      <c r="B1507" s="8" t="n"/>
      <c r="C1507" s="11" t="str">
        <f>IF(B1507="","",IFERROR(INDEX(Produtos!$J$5:$J$304,MATCH(B1507,Produtos!$A$5:$A$304,0)),"SKU não cadastrado"))</f>
        <v/>
      </c>
      <c r="D1507" s="8" t="n"/>
      <c r="E1507" s="8" t="n"/>
      <c r="F1507" s="8" t="n"/>
      <c r="G1507" s="8" t="n"/>
    </row>
    <row r="1508">
      <c r="A1508" s="12" t="n"/>
      <c r="B1508" s="8" t="n"/>
      <c r="C1508" s="11" t="str">
        <f>IF(B1508="","",IFERROR(INDEX(Produtos!$J$5:$J$304,MATCH(B1508,Produtos!$A$5:$A$304,0)),"SKU não cadastrado"))</f>
        <v/>
      </c>
      <c r="D1508" s="8" t="n"/>
      <c r="E1508" s="8" t="n"/>
      <c r="F1508" s="8" t="n"/>
      <c r="G1508" s="8" t="n"/>
    </row>
    <row r="1509">
      <c r="A1509" s="12" t="n"/>
      <c r="B1509" s="8" t="n"/>
      <c r="C1509" s="11" t="str">
        <f>IF(B1509="","",IFERROR(INDEX(Produtos!$J$5:$J$304,MATCH(B1509,Produtos!$A$5:$A$304,0)),"SKU não cadastrado"))</f>
        <v/>
      </c>
      <c r="D1509" s="8" t="n"/>
      <c r="E1509" s="8" t="n"/>
      <c r="F1509" s="8" t="n"/>
      <c r="G1509" s="8" t="n"/>
    </row>
    <row r="1510">
      <c r="A1510" s="12" t="n"/>
      <c r="B1510" s="8" t="n"/>
      <c r="C1510" s="11" t="str">
        <f>IF(B1510="","",IFERROR(INDEX(Produtos!$J$5:$J$304,MATCH(B1510,Produtos!$A$5:$A$304,0)),"SKU não cadastrado"))</f>
        <v/>
      </c>
      <c r="D1510" s="8" t="n"/>
      <c r="E1510" s="8" t="n"/>
      <c r="F1510" s="8" t="n"/>
      <c r="G1510" s="8" t="n"/>
    </row>
    <row r="1511">
      <c r="A1511" s="12" t="n"/>
      <c r="B1511" s="8" t="n"/>
      <c r="C1511" s="11" t="str">
        <f>IF(B1511="","",IFERROR(INDEX(Produtos!$J$5:$J$304,MATCH(B1511,Produtos!$A$5:$A$304,0)),"SKU não cadastrado"))</f>
        <v/>
      </c>
      <c r="D1511" s="8" t="n"/>
      <c r="E1511" s="8" t="n"/>
      <c r="F1511" s="8" t="n"/>
      <c r="G1511" s="8" t="n"/>
    </row>
    <row r="1512">
      <c r="A1512" s="12" t="n"/>
      <c r="B1512" s="8" t="n"/>
      <c r="C1512" s="11" t="str">
        <f>IF(B1512="","",IFERROR(INDEX(Produtos!$J$5:$J$304,MATCH(B1512,Produtos!$A$5:$A$304,0)),"SKU não cadastrado"))</f>
        <v/>
      </c>
      <c r="D1512" s="8" t="n"/>
      <c r="E1512" s="8" t="n"/>
      <c r="F1512" s="8" t="n"/>
      <c r="G1512" s="8" t="n"/>
    </row>
    <row r="1513">
      <c r="A1513" s="12" t="n"/>
      <c r="B1513" s="8" t="n"/>
      <c r="C1513" s="11" t="str">
        <f>IF(B1513="","",IFERROR(INDEX(Produtos!$J$5:$J$304,MATCH(B1513,Produtos!$A$5:$A$304,0)),"SKU não cadastrado"))</f>
        <v/>
      </c>
      <c r="D1513" s="8" t="n"/>
      <c r="E1513" s="8" t="n"/>
      <c r="F1513" s="8" t="n"/>
      <c r="G1513" s="8" t="n"/>
    </row>
    <row r="1514">
      <c r="A1514" s="12" t="n"/>
      <c r="B1514" s="8" t="n"/>
      <c r="C1514" s="11" t="str">
        <f>IF(B1514="","",IFERROR(INDEX(Produtos!$J$5:$J$304,MATCH(B1514,Produtos!$A$5:$A$304,0)),"SKU não cadastrado"))</f>
        <v/>
      </c>
      <c r="D1514" s="8" t="n"/>
      <c r="E1514" s="8" t="n"/>
      <c r="F1514" s="8" t="n"/>
      <c r="G1514" s="8" t="n"/>
    </row>
    <row r="1515">
      <c r="A1515" s="12" t="n"/>
      <c r="B1515" s="8" t="n"/>
      <c r="C1515" s="11" t="str">
        <f>IF(B1515="","",IFERROR(INDEX(Produtos!$J$5:$J$304,MATCH(B1515,Produtos!$A$5:$A$304,0)),"SKU não cadastrado"))</f>
        <v/>
      </c>
      <c r="D1515" s="8" t="n"/>
      <c r="E1515" s="8" t="n"/>
      <c r="F1515" s="8" t="n"/>
      <c r="G1515" s="8" t="n"/>
    </row>
    <row r="1516">
      <c r="A1516" s="12" t="n"/>
      <c r="B1516" s="8" t="n"/>
      <c r="C1516" s="11" t="str">
        <f>IF(B1516="","",IFERROR(INDEX(Produtos!$J$5:$J$304,MATCH(B1516,Produtos!$A$5:$A$304,0)),"SKU não cadastrado"))</f>
        <v/>
      </c>
      <c r="D1516" s="8" t="n"/>
      <c r="E1516" s="8" t="n"/>
      <c r="F1516" s="8" t="n"/>
      <c r="G1516" s="8" t="n"/>
    </row>
    <row r="1517">
      <c r="A1517" s="12" t="n"/>
      <c r="B1517" s="8" t="n"/>
      <c r="C1517" s="11" t="str">
        <f>IF(B1517="","",IFERROR(INDEX(Produtos!$J$5:$J$304,MATCH(B1517,Produtos!$A$5:$A$304,0)),"SKU não cadastrado"))</f>
        <v/>
      </c>
      <c r="D1517" s="8" t="n"/>
      <c r="E1517" s="8" t="n"/>
      <c r="F1517" s="8" t="n"/>
      <c r="G1517" s="8" t="n"/>
    </row>
    <row r="1518">
      <c r="A1518" s="12" t="n"/>
      <c r="B1518" s="8" t="n"/>
      <c r="C1518" s="11" t="str">
        <f>IF(B1518="","",IFERROR(INDEX(Produtos!$J$5:$J$304,MATCH(B1518,Produtos!$A$5:$A$304,0)),"SKU não cadastrado"))</f>
        <v/>
      </c>
      <c r="D1518" s="8" t="n"/>
      <c r="E1518" s="8" t="n"/>
      <c r="F1518" s="8" t="n"/>
      <c r="G1518" s="8" t="n"/>
    </row>
    <row r="1519">
      <c r="A1519" s="12" t="n"/>
      <c r="B1519" s="8" t="n"/>
      <c r="C1519" s="11" t="str">
        <f>IF(B1519="","",IFERROR(INDEX(Produtos!$J$5:$J$304,MATCH(B1519,Produtos!$A$5:$A$304,0)),"SKU não cadastrado"))</f>
        <v/>
      </c>
      <c r="D1519" s="8" t="n"/>
      <c r="E1519" s="8" t="n"/>
      <c r="F1519" s="8" t="n"/>
      <c r="G1519" s="8" t="n"/>
    </row>
    <row r="1520">
      <c r="A1520" s="12" t="n"/>
      <c r="B1520" s="8" t="n"/>
      <c r="C1520" s="11" t="str">
        <f>IF(B1520="","",IFERROR(INDEX(Produtos!$J$5:$J$304,MATCH(B1520,Produtos!$A$5:$A$304,0)),"SKU não cadastrado"))</f>
        <v/>
      </c>
      <c r="D1520" s="8" t="n"/>
      <c r="E1520" s="8" t="n"/>
      <c r="F1520" s="8" t="n"/>
      <c r="G1520" s="8" t="n"/>
    </row>
    <row r="1521">
      <c r="A1521" s="12" t="n"/>
      <c r="B1521" s="8" t="n"/>
      <c r="C1521" s="11" t="str">
        <f>IF(B1521="","",IFERROR(INDEX(Produtos!$J$5:$J$304,MATCH(B1521,Produtos!$A$5:$A$304,0)),"SKU não cadastrado"))</f>
        <v/>
      </c>
      <c r="D1521" s="8" t="n"/>
      <c r="E1521" s="8" t="n"/>
      <c r="F1521" s="8" t="n"/>
      <c r="G1521" s="8" t="n"/>
    </row>
    <row r="1522">
      <c r="A1522" s="12" t="n"/>
      <c r="B1522" s="8" t="n"/>
      <c r="C1522" s="11" t="str">
        <f>IF(B1522="","",IFERROR(INDEX(Produtos!$J$5:$J$304,MATCH(B1522,Produtos!$A$5:$A$304,0)),"SKU não cadastrado"))</f>
        <v/>
      </c>
      <c r="D1522" s="8" t="n"/>
      <c r="E1522" s="8" t="n"/>
      <c r="F1522" s="8" t="n"/>
      <c r="G1522" s="8" t="n"/>
    </row>
    <row r="1523">
      <c r="A1523" s="12" t="n"/>
      <c r="B1523" s="8" t="n"/>
      <c r="C1523" s="11" t="str">
        <f>IF(B1523="","",IFERROR(INDEX(Produtos!$J$5:$J$304,MATCH(B1523,Produtos!$A$5:$A$304,0)),"SKU não cadastrado"))</f>
        <v/>
      </c>
      <c r="D1523" s="8" t="n"/>
      <c r="E1523" s="8" t="n"/>
      <c r="F1523" s="8" t="n"/>
      <c r="G1523" s="8" t="n"/>
    </row>
    <row r="1524">
      <c r="A1524" s="12" t="n"/>
      <c r="B1524" s="8" t="n"/>
      <c r="C1524" s="11" t="str">
        <f>IF(B1524="","",IFERROR(INDEX(Produtos!$J$5:$J$304,MATCH(B1524,Produtos!$A$5:$A$304,0)),"SKU não cadastrado"))</f>
        <v/>
      </c>
      <c r="D1524" s="8" t="n"/>
      <c r="E1524" s="8" t="n"/>
      <c r="F1524" s="8" t="n"/>
      <c r="G1524" s="8" t="n"/>
    </row>
    <row r="1525">
      <c r="A1525" s="12" t="n"/>
      <c r="B1525" s="8" t="n"/>
      <c r="C1525" s="11" t="str">
        <f>IF(B1525="","",IFERROR(INDEX(Produtos!$J$5:$J$304,MATCH(B1525,Produtos!$A$5:$A$304,0)),"SKU não cadastrado"))</f>
        <v/>
      </c>
      <c r="D1525" s="8" t="n"/>
      <c r="E1525" s="8" t="n"/>
      <c r="F1525" s="8" t="n"/>
      <c r="G1525" s="8" t="n"/>
    </row>
    <row r="1526">
      <c r="A1526" s="12" t="n"/>
      <c r="B1526" s="8" t="n"/>
      <c r="C1526" s="11" t="str">
        <f>IF(B1526="","",IFERROR(INDEX(Produtos!$J$5:$J$304,MATCH(B1526,Produtos!$A$5:$A$304,0)),"SKU não cadastrado"))</f>
        <v/>
      </c>
      <c r="D1526" s="8" t="n"/>
      <c r="E1526" s="8" t="n"/>
      <c r="F1526" s="8" t="n"/>
      <c r="G1526" s="8" t="n"/>
    </row>
    <row r="1527">
      <c r="A1527" s="12" t="n"/>
      <c r="B1527" s="8" t="n"/>
      <c r="C1527" s="11" t="str">
        <f>IF(B1527="","",IFERROR(INDEX(Produtos!$J$5:$J$304,MATCH(B1527,Produtos!$A$5:$A$304,0)),"SKU não cadastrado"))</f>
        <v/>
      </c>
      <c r="D1527" s="8" t="n"/>
      <c r="E1527" s="8" t="n"/>
      <c r="F1527" s="8" t="n"/>
      <c r="G1527" s="8" t="n"/>
    </row>
    <row r="1528">
      <c r="A1528" s="12" t="n"/>
      <c r="B1528" s="8" t="n"/>
      <c r="C1528" s="11" t="str">
        <f>IF(B1528="","",IFERROR(INDEX(Produtos!$J$5:$J$304,MATCH(B1528,Produtos!$A$5:$A$304,0)),"SKU não cadastrado"))</f>
        <v/>
      </c>
      <c r="D1528" s="8" t="n"/>
      <c r="E1528" s="8" t="n"/>
      <c r="F1528" s="8" t="n"/>
      <c r="G1528" s="8" t="n"/>
    </row>
    <row r="1529">
      <c r="A1529" s="12" t="n"/>
      <c r="B1529" s="8" t="n"/>
      <c r="C1529" s="11" t="str">
        <f>IF(B1529="","",IFERROR(INDEX(Produtos!$J$5:$J$304,MATCH(B1529,Produtos!$A$5:$A$304,0)),"SKU não cadastrado"))</f>
        <v/>
      </c>
      <c r="D1529" s="8" t="n"/>
      <c r="E1529" s="8" t="n"/>
      <c r="F1529" s="8" t="n"/>
      <c r="G1529" s="8" t="n"/>
    </row>
    <row r="1530">
      <c r="A1530" s="12" t="n"/>
      <c r="B1530" s="8" t="n"/>
      <c r="C1530" s="11" t="str">
        <f>IF(B1530="","",IFERROR(INDEX(Produtos!$J$5:$J$304,MATCH(B1530,Produtos!$A$5:$A$304,0)),"SKU não cadastrado"))</f>
        <v/>
      </c>
      <c r="D1530" s="8" t="n"/>
      <c r="E1530" s="8" t="n"/>
      <c r="F1530" s="8" t="n"/>
      <c r="G1530" s="8" t="n"/>
    </row>
    <row r="1531">
      <c r="A1531" s="12" t="n"/>
      <c r="B1531" s="8" t="n"/>
      <c r="C1531" s="11" t="str">
        <f>IF(B1531="","",IFERROR(INDEX(Produtos!$J$5:$J$304,MATCH(B1531,Produtos!$A$5:$A$304,0)),"SKU não cadastrado"))</f>
        <v/>
      </c>
      <c r="D1531" s="8" t="n"/>
      <c r="E1531" s="8" t="n"/>
      <c r="F1531" s="8" t="n"/>
      <c r="G1531" s="8" t="n"/>
    </row>
    <row r="1532">
      <c r="A1532" s="12" t="n"/>
      <c r="B1532" s="8" t="n"/>
      <c r="C1532" s="11" t="str">
        <f>IF(B1532="","",IFERROR(INDEX(Produtos!$J$5:$J$304,MATCH(B1532,Produtos!$A$5:$A$304,0)),"SKU não cadastrado"))</f>
        <v/>
      </c>
      <c r="D1532" s="8" t="n"/>
      <c r="E1532" s="8" t="n"/>
      <c r="F1532" s="8" t="n"/>
      <c r="G1532" s="8" t="n"/>
    </row>
    <row r="1533">
      <c r="A1533" s="12" t="n"/>
      <c r="B1533" s="8" t="n"/>
      <c r="C1533" s="11" t="str">
        <f>IF(B1533="","",IFERROR(INDEX(Produtos!$J$5:$J$304,MATCH(B1533,Produtos!$A$5:$A$304,0)),"SKU não cadastrado"))</f>
        <v/>
      </c>
      <c r="D1533" s="8" t="n"/>
      <c r="E1533" s="8" t="n"/>
      <c r="F1533" s="8" t="n"/>
      <c r="G1533" s="8" t="n"/>
    </row>
    <row r="1534">
      <c r="A1534" s="12" t="n"/>
      <c r="B1534" s="8" t="n"/>
      <c r="C1534" s="11" t="str">
        <f>IF(B1534="","",IFERROR(INDEX(Produtos!$J$5:$J$304,MATCH(B1534,Produtos!$A$5:$A$304,0)),"SKU não cadastrado"))</f>
        <v/>
      </c>
      <c r="D1534" s="8" t="n"/>
      <c r="E1534" s="8" t="n"/>
      <c r="F1534" s="8" t="n"/>
      <c r="G1534" s="8" t="n"/>
    </row>
    <row r="1535">
      <c r="A1535" s="12" t="n"/>
      <c r="B1535" s="8" t="n"/>
      <c r="C1535" s="11" t="str">
        <f>IF(B1535="","",IFERROR(INDEX(Produtos!$J$5:$J$304,MATCH(B1535,Produtos!$A$5:$A$304,0)),"SKU não cadastrado"))</f>
        <v/>
      </c>
      <c r="D1535" s="8" t="n"/>
      <c r="E1535" s="8" t="n"/>
      <c r="F1535" s="8" t="n"/>
      <c r="G1535" s="8" t="n"/>
    </row>
    <row r="1536">
      <c r="A1536" s="12" t="n"/>
      <c r="B1536" s="8" t="n"/>
      <c r="C1536" s="11" t="str">
        <f>IF(B1536="","",IFERROR(INDEX(Produtos!$J$5:$J$304,MATCH(B1536,Produtos!$A$5:$A$304,0)),"SKU não cadastrado"))</f>
        <v/>
      </c>
      <c r="D1536" s="8" t="n"/>
      <c r="E1536" s="8" t="n"/>
      <c r="F1536" s="8" t="n"/>
      <c r="G1536" s="8" t="n"/>
    </row>
    <row r="1537">
      <c r="A1537" s="12" t="n"/>
      <c r="B1537" s="8" t="n"/>
      <c r="C1537" s="11" t="str">
        <f>IF(B1537="","",IFERROR(INDEX(Produtos!$J$5:$J$304,MATCH(B1537,Produtos!$A$5:$A$304,0)),"SKU não cadastrado"))</f>
        <v/>
      </c>
      <c r="D1537" s="8" t="n"/>
      <c r="E1537" s="8" t="n"/>
      <c r="F1537" s="8" t="n"/>
      <c r="G1537" s="8" t="n"/>
    </row>
    <row r="1538">
      <c r="A1538" s="12" t="n"/>
      <c r="B1538" s="8" t="n"/>
      <c r="C1538" s="11" t="str">
        <f>IF(B1538="","",IFERROR(INDEX(Produtos!$J$5:$J$304,MATCH(B1538,Produtos!$A$5:$A$304,0)),"SKU não cadastrado"))</f>
        <v/>
      </c>
      <c r="D1538" s="8" t="n"/>
      <c r="E1538" s="8" t="n"/>
      <c r="F1538" s="8" t="n"/>
      <c r="G1538" s="8" t="n"/>
    </row>
    <row r="1539">
      <c r="A1539" s="12" t="n"/>
      <c r="B1539" s="8" t="n"/>
      <c r="C1539" s="11" t="str">
        <f>IF(B1539="","",IFERROR(INDEX(Produtos!$J$5:$J$304,MATCH(B1539,Produtos!$A$5:$A$304,0)),"SKU não cadastrado"))</f>
        <v/>
      </c>
      <c r="D1539" s="8" t="n"/>
      <c r="E1539" s="8" t="n"/>
      <c r="F1539" s="8" t="n"/>
      <c r="G1539" s="8" t="n"/>
    </row>
    <row r="1540">
      <c r="A1540" s="12" t="n"/>
      <c r="B1540" s="8" t="n"/>
      <c r="C1540" s="11" t="str">
        <f>IF(B1540="","",IFERROR(INDEX(Produtos!$J$5:$J$304,MATCH(B1540,Produtos!$A$5:$A$304,0)),"SKU não cadastrado"))</f>
        <v/>
      </c>
      <c r="D1540" s="8" t="n"/>
      <c r="E1540" s="8" t="n"/>
      <c r="F1540" s="8" t="n"/>
      <c r="G1540" s="8" t="n"/>
    </row>
    <row r="1541">
      <c r="A1541" s="12" t="n"/>
      <c r="B1541" s="8" t="n"/>
      <c r="C1541" s="11" t="str">
        <f>IF(B1541="","",IFERROR(INDEX(Produtos!$J$5:$J$304,MATCH(B1541,Produtos!$A$5:$A$304,0)),"SKU não cadastrado"))</f>
        <v/>
      </c>
      <c r="D1541" s="8" t="n"/>
      <c r="E1541" s="8" t="n"/>
      <c r="F1541" s="8" t="n"/>
      <c r="G1541" s="8" t="n"/>
    </row>
    <row r="1542">
      <c r="A1542" s="12" t="n"/>
      <c r="B1542" s="8" t="n"/>
      <c r="C1542" s="11" t="str">
        <f>IF(B1542="","",IFERROR(INDEX(Produtos!$J$5:$J$304,MATCH(B1542,Produtos!$A$5:$A$304,0)),"SKU não cadastrado"))</f>
        <v/>
      </c>
      <c r="D1542" s="8" t="n"/>
      <c r="E1542" s="8" t="n"/>
      <c r="F1542" s="8" t="n"/>
      <c r="G1542" s="8" t="n"/>
    </row>
    <row r="1543">
      <c r="A1543" s="12" t="n"/>
      <c r="B1543" s="8" t="n"/>
      <c r="C1543" s="11" t="str">
        <f>IF(B1543="","",IFERROR(INDEX(Produtos!$J$5:$J$304,MATCH(B1543,Produtos!$A$5:$A$304,0)),"SKU não cadastrado"))</f>
        <v/>
      </c>
      <c r="D1543" s="8" t="n"/>
      <c r="E1543" s="8" t="n"/>
      <c r="F1543" s="8" t="n"/>
      <c r="G1543" s="8" t="n"/>
    </row>
    <row r="1544">
      <c r="A1544" s="12" t="n"/>
      <c r="B1544" s="8" t="n"/>
      <c r="C1544" s="11" t="str">
        <f>IF(B1544="","",IFERROR(INDEX(Produtos!$J$5:$J$304,MATCH(B1544,Produtos!$A$5:$A$304,0)),"SKU não cadastrado"))</f>
        <v/>
      </c>
      <c r="D1544" s="8" t="n"/>
      <c r="E1544" s="8" t="n"/>
      <c r="F1544" s="8" t="n"/>
      <c r="G1544" s="8" t="n"/>
    </row>
    <row r="1545">
      <c r="A1545" s="12" t="n"/>
      <c r="B1545" s="8" t="n"/>
      <c r="C1545" s="11" t="str">
        <f>IF(B1545="","",IFERROR(INDEX(Produtos!$J$5:$J$304,MATCH(B1545,Produtos!$A$5:$A$304,0)),"SKU não cadastrado"))</f>
        <v/>
      </c>
      <c r="D1545" s="8" t="n"/>
      <c r="E1545" s="8" t="n"/>
      <c r="F1545" s="8" t="n"/>
      <c r="G1545" s="8" t="n"/>
    </row>
    <row r="1546">
      <c r="A1546" s="12" t="n"/>
      <c r="B1546" s="8" t="n"/>
      <c r="C1546" s="11" t="str">
        <f>IF(B1546="","",IFERROR(INDEX(Produtos!$J$5:$J$304,MATCH(B1546,Produtos!$A$5:$A$304,0)),"SKU não cadastrado"))</f>
        <v/>
      </c>
      <c r="D1546" s="8" t="n"/>
      <c r="E1546" s="8" t="n"/>
      <c r="F1546" s="8" t="n"/>
      <c r="G1546" s="8" t="n"/>
    </row>
    <row r="1547">
      <c r="A1547" s="12" t="n"/>
      <c r="B1547" s="8" t="n"/>
      <c r="C1547" s="11" t="str">
        <f>IF(B1547="","",IFERROR(INDEX(Produtos!$J$5:$J$304,MATCH(B1547,Produtos!$A$5:$A$304,0)),"SKU não cadastrado"))</f>
        <v/>
      </c>
      <c r="D1547" s="8" t="n"/>
      <c r="E1547" s="8" t="n"/>
      <c r="F1547" s="8" t="n"/>
      <c r="G1547" s="8" t="n"/>
    </row>
    <row r="1548">
      <c r="A1548" s="12" t="n"/>
      <c r="B1548" s="8" t="n"/>
      <c r="C1548" s="11" t="str">
        <f>IF(B1548="","",IFERROR(INDEX(Produtos!$J$5:$J$304,MATCH(B1548,Produtos!$A$5:$A$304,0)),"SKU não cadastrado"))</f>
        <v/>
      </c>
      <c r="D1548" s="8" t="n"/>
      <c r="E1548" s="8" t="n"/>
      <c r="F1548" s="8" t="n"/>
      <c r="G1548" s="8" t="n"/>
    </row>
    <row r="1549">
      <c r="A1549" s="12" t="n"/>
      <c r="B1549" s="8" t="n"/>
      <c r="C1549" s="11" t="str">
        <f>IF(B1549="","",IFERROR(INDEX(Produtos!$J$5:$J$304,MATCH(B1549,Produtos!$A$5:$A$304,0)),"SKU não cadastrado"))</f>
        <v/>
      </c>
      <c r="D1549" s="8" t="n"/>
      <c r="E1549" s="8" t="n"/>
      <c r="F1549" s="8" t="n"/>
      <c r="G1549" s="8" t="n"/>
    </row>
    <row r="1550">
      <c r="A1550" s="12" t="n"/>
      <c r="B1550" s="8" t="n"/>
      <c r="C1550" s="11" t="str">
        <f>IF(B1550="","",IFERROR(INDEX(Produtos!$J$5:$J$304,MATCH(B1550,Produtos!$A$5:$A$304,0)),"SKU não cadastrado"))</f>
        <v/>
      </c>
      <c r="D1550" s="8" t="n"/>
      <c r="E1550" s="8" t="n"/>
      <c r="F1550" s="8" t="n"/>
      <c r="G1550" s="8" t="n"/>
    </row>
    <row r="1551">
      <c r="A1551" s="12" t="n"/>
      <c r="B1551" s="8" t="n"/>
      <c r="C1551" s="11" t="str">
        <f>IF(B1551="","",IFERROR(INDEX(Produtos!$J$5:$J$304,MATCH(B1551,Produtos!$A$5:$A$304,0)),"SKU não cadastrado"))</f>
        <v/>
      </c>
      <c r="D1551" s="8" t="n"/>
      <c r="E1551" s="8" t="n"/>
      <c r="F1551" s="8" t="n"/>
      <c r="G1551" s="8" t="n"/>
    </row>
    <row r="1552">
      <c r="A1552" s="12" t="n"/>
      <c r="B1552" s="8" t="n"/>
      <c r="C1552" s="11" t="str">
        <f>IF(B1552="","",IFERROR(INDEX(Produtos!$J$5:$J$304,MATCH(B1552,Produtos!$A$5:$A$304,0)),"SKU não cadastrado"))</f>
        <v/>
      </c>
      <c r="D1552" s="8" t="n"/>
      <c r="E1552" s="8" t="n"/>
      <c r="F1552" s="8" t="n"/>
      <c r="G1552" s="8" t="n"/>
    </row>
    <row r="1553">
      <c r="A1553" s="12" t="n"/>
      <c r="B1553" s="8" t="n"/>
      <c r="C1553" s="11" t="str">
        <f>IF(B1553="","",IFERROR(INDEX(Produtos!$J$5:$J$304,MATCH(B1553,Produtos!$A$5:$A$304,0)),"SKU não cadastrado"))</f>
        <v/>
      </c>
      <c r="D1553" s="8" t="n"/>
      <c r="E1553" s="8" t="n"/>
      <c r="F1553" s="8" t="n"/>
      <c r="G1553" s="8" t="n"/>
    </row>
    <row r="1554">
      <c r="A1554" s="12" t="n"/>
      <c r="B1554" s="8" t="n"/>
      <c r="C1554" s="11" t="str">
        <f>IF(B1554="","",IFERROR(INDEX(Produtos!$J$5:$J$304,MATCH(B1554,Produtos!$A$5:$A$304,0)),"SKU não cadastrado"))</f>
        <v/>
      </c>
      <c r="D1554" s="8" t="n"/>
      <c r="E1554" s="8" t="n"/>
      <c r="F1554" s="8" t="n"/>
      <c r="G1554" s="8" t="n"/>
    </row>
    <row r="1555">
      <c r="A1555" s="12" t="n"/>
      <c r="B1555" s="8" t="n"/>
      <c r="C1555" s="11" t="str">
        <f>IF(B1555="","",IFERROR(INDEX(Produtos!$J$5:$J$304,MATCH(B1555,Produtos!$A$5:$A$304,0)),"SKU não cadastrado"))</f>
        <v/>
      </c>
      <c r="D1555" s="8" t="n"/>
      <c r="E1555" s="8" t="n"/>
      <c r="F1555" s="8" t="n"/>
      <c r="G1555" s="8" t="n"/>
    </row>
    <row r="1556">
      <c r="A1556" s="12" t="n"/>
      <c r="B1556" s="8" t="n"/>
      <c r="C1556" s="11" t="str">
        <f>IF(B1556="","",IFERROR(INDEX(Produtos!$J$5:$J$304,MATCH(B1556,Produtos!$A$5:$A$304,0)),"SKU não cadastrado"))</f>
        <v/>
      </c>
      <c r="D1556" s="8" t="n"/>
      <c r="E1556" s="8" t="n"/>
      <c r="F1556" s="8" t="n"/>
      <c r="G1556" s="8" t="n"/>
    </row>
    <row r="1557">
      <c r="A1557" s="12" t="n"/>
      <c r="B1557" s="8" t="n"/>
      <c r="C1557" s="11" t="str">
        <f>IF(B1557="","",IFERROR(INDEX(Produtos!$J$5:$J$304,MATCH(B1557,Produtos!$A$5:$A$304,0)),"SKU não cadastrado"))</f>
        <v/>
      </c>
      <c r="D1557" s="8" t="n"/>
      <c r="E1557" s="8" t="n"/>
      <c r="F1557" s="8" t="n"/>
      <c r="G1557" s="8" t="n"/>
    </row>
    <row r="1558">
      <c r="A1558" s="12" t="n"/>
      <c r="B1558" s="8" t="n"/>
      <c r="C1558" s="11" t="str">
        <f>IF(B1558="","",IFERROR(INDEX(Produtos!$J$5:$J$304,MATCH(B1558,Produtos!$A$5:$A$304,0)),"SKU não cadastrado"))</f>
        <v/>
      </c>
      <c r="D1558" s="8" t="n"/>
      <c r="E1558" s="8" t="n"/>
      <c r="F1558" s="8" t="n"/>
      <c r="G1558" s="8" t="n"/>
    </row>
    <row r="1559">
      <c r="A1559" s="12" t="n"/>
      <c r="B1559" s="8" t="n"/>
      <c r="C1559" s="11" t="str">
        <f>IF(B1559="","",IFERROR(INDEX(Produtos!$J$5:$J$304,MATCH(B1559,Produtos!$A$5:$A$304,0)),"SKU não cadastrado"))</f>
        <v/>
      </c>
      <c r="D1559" s="8" t="n"/>
      <c r="E1559" s="8" t="n"/>
      <c r="F1559" s="8" t="n"/>
      <c r="G1559" s="8" t="n"/>
    </row>
    <row r="1560">
      <c r="A1560" s="12" t="n"/>
      <c r="B1560" s="8" t="n"/>
      <c r="C1560" s="11" t="str">
        <f>IF(B1560="","",IFERROR(INDEX(Produtos!$J$5:$J$304,MATCH(B1560,Produtos!$A$5:$A$304,0)),"SKU não cadastrado"))</f>
        <v/>
      </c>
      <c r="D1560" s="8" t="n"/>
      <c r="E1560" s="8" t="n"/>
      <c r="F1560" s="8" t="n"/>
      <c r="G1560" s="8" t="n"/>
    </row>
    <row r="1561">
      <c r="A1561" s="12" t="n"/>
      <c r="B1561" s="8" t="n"/>
      <c r="C1561" s="11" t="str">
        <f>IF(B1561="","",IFERROR(INDEX(Produtos!$J$5:$J$304,MATCH(B1561,Produtos!$A$5:$A$304,0)),"SKU não cadastrado"))</f>
        <v/>
      </c>
      <c r="D1561" s="8" t="n"/>
      <c r="E1561" s="8" t="n"/>
      <c r="F1561" s="8" t="n"/>
      <c r="G1561" s="8" t="n"/>
    </row>
    <row r="1562">
      <c r="A1562" s="12" t="n"/>
      <c r="B1562" s="8" t="n"/>
      <c r="C1562" s="11" t="str">
        <f>IF(B1562="","",IFERROR(INDEX(Produtos!$J$5:$J$304,MATCH(B1562,Produtos!$A$5:$A$304,0)),"SKU não cadastrado"))</f>
        <v/>
      </c>
      <c r="D1562" s="8" t="n"/>
      <c r="E1562" s="8" t="n"/>
      <c r="F1562" s="8" t="n"/>
      <c r="G1562" s="8" t="n"/>
    </row>
    <row r="1563">
      <c r="A1563" s="12" t="n"/>
      <c r="B1563" s="8" t="n"/>
      <c r="C1563" s="11" t="str">
        <f>IF(B1563="","",IFERROR(INDEX(Produtos!$J$5:$J$304,MATCH(B1563,Produtos!$A$5:$A$304,0)),"SKU não cadastrado"))</f>
        <v/>
      </c>
      <c r="D1563" s="8" t="n"/>
      <c r="E1563" s="8" t="n"/>
      <c r="F1563" s="8" t="n"/>
      <c r="G1563" s="8" t="n"/>
    </row>
    <row r="1564">
      <c r="A1564" s="12" t="n"/>
      <c r="B1564" s="8" t="n"/>
      <c r="C1564" s="11" t="str">
        <f>IF(B1564="","",IFERROR(INDEX(Produtos!$J$5:$J$304,MATCH(B1564,Produtos!$A$5:$A$304,0)),"SKU não cadastrado"))</f>
        <v/>
      </c>
      <c r="D1564" s="8" t="n"/>
      <c r="E1564" s="8" t="n"/>
      <c r="F1564" s="8" t="n"/>
      <c r="G1564" s="8" t="n"/>
    </row>
    <row r="1565">
      <c r="A1565" s="12" t="n"/>
      <c r="B1565" s="8" t="n"/>
      <c r="C1565" s="11" t="str">
        <f>IF(B1565="","",IFERROR(INDEX(Produtos!$J$5:$J$304,MATCH(B1565,Produtos!$A$5:$A$304,0)),"SKU não cadastrado"))</f>
        <v/>
      </c>
      <c r="D1565" s="8" t="n"/>
      <c r="E1565" s="8" t="n"/>
      <c r="F1565" s="8" t="n"/>
      <c r="G1565" s="8" t="n"/>
    </row>
    <row r="1566">
      <c r="A1566" s="12" t="n"/>
      <c r="B1566" s="8" t="n"/>
      <c r="C1566" s="11" t="str">
        <f>IF(B1566="","",IFERROR(INDEX(Produtos!$J$5:$J$304,MATCH(B1566,Produtos!$A$5:$A$304,0)),"SKU não cadastrado"))</f>
        <v/>
      </c>
      <c r="D1566" s="8" t="n"/>
      <c r="E1566" s="8" t="n"/>
      <c r="F1566" s="8" t="n"/>
      <c r="G1566" s="8" t="n"/>
    </row>
    <row r="1567">
      <c r="A1567" s="12" t="n"/>
      <c r="B1567" s="8" t="n"/>
      <c r="C1567" s="11" t="str">
        <f>IF(B1567="","",IFERROR(INDEX(Produtos!$J$5:$J$304,MATCH(B1567,Produtos!$A$5:$A$304,0)),"SKU não cadastrado"))</f>
        <v/>
      </c>
      <c r="D1567" s="8" t="n"/>
      <c r="E1567" s="8" t="n"/>
      <c r="F1567" s="8" t="n"/>
      <c r="G1567" s="8" t="n"/>
    </row>
    <row r="1568">
      <c r="A1568" s="12" t="n"/>
      <c r="B1568" s="8" t="n"/>
      <c r="C1568" s="11" t="str">
        <f>IF(B1568="","",IFERROR(INDEX(Produtos!$J$5:$J$304,MATCH(B1568,Produtos!$A$5:$A$304,0)),"SKU não cadastrado"))</f>
        <v/>
      </c>
      <c r="D1568" s="8" t="n"/>
      <c r="E1568" s="8" t="n"/>
      <c r="F1568" s="8" t="n"/>
      <c r="G1568" s="8" t="n"/>
    </row>
    <row r="1569">
      <c r="A1569" s="12" t="n"/>
      <c r="B1569" s="8" t="n"/>
      <c r="C1569" s="11" t="str">
        <f>IF(B1569="","",IFERROR(INDEX(Produtos!$J$5:$J$304,MATCH(B1569,Produtos!$A$5:$A$304,0)),"SKU não cadastrado"))</f>
        <v/>
      </c>
      <c r="D1569" s="8" t="n"/>
      <c r="E1569" s="8" t="n"/>
      <c r="F1569" s="8" t="n"/>
      <c r="G1569" s="8" t="n"/>
    </row>
    <row r="1570">
      <c r="A1570" s="12" t="n"/>
      <c r="B1570" s="8" t="n"/>
      <c r="C1570" s="11" t="str">
        <f>IF(B1570="","",IFERROR(INDEX(Produtos!$J$5:$J$304,MATCH(B1570,Produtos!$A$5:$A$304,0)),"SKU não cadastrado"))</f>
        <v/>
      </c>
      <c r="D1570" s="8" t="n"/>
      <c r="E1570" s="8" t="n"/>
      <c r="F1570" s="8" t="n"/>
      <c r="G1570" s="8" t="n"/>
    </row>
    <row r="1571">
      <c r="A1571" s="12" t="n"/>
      <c r="B1571" s="8" t="n"/>
      <c r="C1571" s="11" t="str">
        <f>IF(B1571="","",IFERROR(INDEX(Produtos!$J$5:$J$304,MATCH(B1571,Produtos!$A$5:$A$304,0)),"SKU não cadastrado"))</f>
        <v/>
      </c>
      <c r="D1571" s="8" t="n"/>
      <c r="E1571" s="8" t="n"/>
      <c r="F1571" s="8" t="n"/>
      <c r="G1571" s="8" t="n"/>
    </row>
    <row r="1572">
      <c r="A1572" s="12" t="n"/>
      <c r="B1572" s="8" t="n"/>
      <c r="C1572" s="11" t="str">
        <f>IF(B1572="","",IFERROR(INDEX(Produtos!$J$5:$J$304,MATCH(B1572,Produtos!$A$5:$A$304,0)),"SKU não cadastrado"))</f>
        <v/>
      </c>
      <c r="D1572" s="8" t="n"/>
      <c r="E1572" s="8" t="n"/>
      <c r="F1572" s="8" t="n"/>
      <c r="G1572" s="8" t="n"/>
    </row>
    <row r="1573">
      <c r="A1573" s="12" t="n"/>
      <c r="B1573" s="8" t="n"/>
      <c r="C1573" s="11" t="str">
        <f>IF(B1573="","",IFERROR(INDEX(Produtos!$J$5:$J$304,MATCH(B1573,Produtos!$A$5:$A$304,0)),"SKU não cadastrado"))</f>
        <v/>
      </c>
      <c r="D1573" s="8" t="n"/>
      <c r="E1573" s="8" t="n"/>
      <c r="F1573" s="8" t="n"/>
      <c r="G1573" s="8" t="n"/>
    </row>
    <row r="1574">
      <c r="A1574" s="12" t="n"/>
      <c r="B1574" s="8" t="n"/>
      <c r="C1574" s="11" t="str">
        <f>IF(B1574="","",IFERROR(INDEX(Produtos!$J$5:$J$304,MATCH(B1574,Produtos!$A$5:$A$304,0)),"SKU não cadastrado"))</f>
        <v/>
      </c>
      <c r="D1574" s="8" t="n"/>
      <c r="E1574" s="8" t="n"/>
      <c r="F1574" s="8" t="n"/>
      <c r="G1574" s="8" t="n"/>
    </row>
    <row r="1575">
      <c r="A1575" s="12" t="n"/>
      <c r="B1575" s="8" t="n"/>
      <c r="C1575" s="11" t="str">
        <f>IF(B1575="","",IFERROR(INDEX(Produtos!$J$5:$J$304,MATCH(B1575,Produtos!$A$5:$A$304,0)),"SKU não cadastrado"))</f>
        <v/>
      </c>
      <c r="D1575" s="8" t="n"/>
      <c r="E1575" s="8" t="n"/>
      <c r="F1575" s="8" t="n"/>
      <c r="G1575" s="8" t="n"/>
    </row>
    <row r="1576">
      <c r="A1576" s="12" t="n"/>
      <c r="B1576" s="8" t="n"/>
      <c r="C1576" s="11" t="str">
        <f>IF(B1576="","",IFERROR(INDEX(Produtos!$J$5:$J$304,MATCH(B1576,Produtos!$A$5:$A$304,0)),"SKU não cadastrado"))</f>
        <v/>
      </c>
      <c r="D1576" s="8" t="n"/>
      <c r="E1576" s="8" t="n"/>
      <c r="F1576" s="8" t="n"/>
      <c r="G1576" s="8" t="n"/>
    </row>
    <row r="1577">
      <c r="A1577" s="12" t="n"/>
      <c r="B1577" s="8" t="n"/>
      <c r="C1577" s="11" t="str">
        <f>IF(B1577="","",IFERROR(INDEX(Produtos!$J$5:$J$304,MATCH(B1577,Produtos!$A$5:$A$304,0)),"SKU não cadastrado"))</f>
        <v/>
      </c>
      <c r="D1577" s="8" t="n"/>
      <c r="E1577" s="8" t="n"/>
      <c r="F1577" s="8" t="n"/>
      <c r="G1577" s="8" t="n"/>
    </row>
    <row r="1578">
      <c r="A1578" s="12" t="n"/>
      <c r="B1578" s="8" t="n"/>
      <c r="C1578" s="11" t="str">
        <f>IF(B1578="","",IFERROR(INDEX(Produtos!$J$5:$J$304,MATCH(B1578,Produtos!$A$5:$A$304,0)),"SKU não cadastrado"))</f>
        <v/>
      </c>
      <c r="D1578" s="8" t="n"/>
      <c r="E1578" s="8" t="n"/>
      <c r="F1578" s="8" t="n"/>
      <c r="G1578" s="8" t="n"/>
    </row>
    <row r="1579">
      <c r="A1579" s="12" t="n"/>
      <c r="B1579" s="8" t="n"/>
      <c r="C1579" s="11" t="str">
        <f>IF(B1579="","",IFERROR(INDEX(Produtos!$J$5:$J$304,MATCH(B1579,Produtos!$A$5:$A$304,0)),"SKU não cadastrado"))</f>
        <v/>
      </c>
      <c r="D1579" s="8" t="n"/>
      <c r="E1579" s="8" t="n"/>
      <c r="F1579" s="8" t="n"/>
      <c r="G1579" s="8" t="n"/>
    </row>
    <row r="1580">
      <c r="A1580" s="12" t="n"/>
      <c r="B1580" s="8" t="n"/>
      <c r="C1580" s="11" t="str">
        <f>IF(B1580="","",IFERROR(INDEX(Produtos!$J$5:$J$304,MATCH(B1580,Produtos!$A$5:$A$304,0)),"SKU não cadastrado"))</f>
        <v/>
      </c>
      <c r="D1580" s="8" t="n"/>
      <c r="E1580" s="8" t="n"/>
      <c r="F1580" s="8" t="n"/>
      <c r="G1580" s="8" t="n"/>
    </row>
    <row r="1581">
      <c r="A1581" s="12" t="n"/>
      <c r="B1581" s="8" t="n"/>
      <c r="C1581" s="11" t="str">
        <f>IF(B1581="","",IFERROR(INDEX(Produtos!$J$5:$J$304,MATCH(B1581,Produtos!$A$5:$A$304,0)),"SKU não cadastrado"))</f>
        <v/>
      </c>
      <c r="D1581" s="8" t="n"/>
      <c r="E1581" s="8" t="n"/>
      <c r="F1581" s="8" t="n"/>
      <c r="G1581" s="8" t="n"/>
    </row>
    <row r="1582">
      <c r="A1582" s="12" t="n"/>
      <c r="B1582" s="8" t="n"/>
      <c r="C1582" s="11" t="str">
        <f>IF(B1582="","",IFERROR(INDEX(Produtos!$J$5:$J$304,MATCH(B1582,Produtos!$A$5:$A$304,0)),"SKU não cadastrado"))</f>
        <v/>
      </c>
      <c r="D1582" s="8" t="n"/>
      <c r="E1582" s="8" t="n"/>
      <c r="F1582" s="8" t="n"/>
      <c r="G1582" s="8" t="n"/>
    </row>
    <row r="1583">
      <c r="A1583" s="12" t="n"/>
      <c r="B1583" s="8" t="n"/>
      <c r="C1583" s="11" t="str">
        <f>IF(B1583="","",IFERROR(INDEX(Produtos!$J$5:$J$304,MATCH(B1583,Produtos!$A$5:$A$304,0)),"SKU não cadastrado"))</f>
        <v/>
      </c>
      <c r="D1583" s="8" t="n"/>
      <c r="E1583" s="8" t="n"/>
      <c r="F1583" s="8" t="n"/>
      <c r="G1583" s="8" t="n"/>
    </row>
    <row r="1584">
      <c r="A1584" s="12" t="n"/>
      <c r="B1584" s="8" t="n"/>
      <c r="C1584" s="11" t="str">
        <f>IF(B1584="","",IFERROR(INDEX(Produtos!$J$5:$J$304,MATCH(B1584,Produtos!$A$5:$A$304,0)),"SKU não cadastrado"))</f>
        <v/>
      </c>
      <c r="D1584" s="8" t="n"/>
      <c r="E1584" s="8" t="n"/>
      <c r="F1584" s="8" t="n"/>
      <c r="G1584" s="8" t="n"/>
    </row>
    <row r="1585">
      <c r="A1585" s="12" t="n"/>
      <c r="B1585" s="8" t="n"/>
      <c r="C1585" s="11" t="str">
        <f>IF(B1585="","",IFERROR(INDEX(Produtos!$J$5:$J$304,MATCH(B1585,Produtos!$A$5:$A$304,0)),"SKU não cadastrado"))</f>
        <v/>
      </c>
      <c r="D1585" s="8" t="n"/>
      <c r="E1585" s="8" t="n"/>
      <c r="F1585" s="8" t="n"/>
      <c r="G1585" s="8" t="n"/>
    </row>
    <row r="1586">
      <c r="A1586" s="12" t="n"/>
      <c r="B1586" s="8" t="n"/>
      <c r="C1586" s="11" t="str">
        <f>IF(B1586="","",IFERROR(INDEX(Produtos!$J$5:$J$304,MATCH(B1586,Produtos!$A$5:$A$304,0)),"SKU não cadastrado"))</f>
        <v/>
      </c>
      <c r="D1586" s="8" t="n"/>
      <c r="E1586" s="8" t="n"/>
      <c r="F1586" s="8" t="n"/>
      <c r="G1586" s="8" t="n"/>
    </row>
    <row r="1587">
      <c r="A1587" s="12" t="n"/>
      <c r="B1587" s="8" t="n"/>
      <c r="C1587" s="11" t="str">
        <f>IF(B1587="","",IFERROR(INDEX(Produtos!$J$5:$J$304,MATCH(B1587,Produtos!$A$5:$A$304,0)),"SKU não cadastrado"))</f>
        <v/>
      </c>
      <c r="D1587" s="8" t="n"/>
      <c r="E1587" s="8" t="n"/>
      <c r="F1587" s="8" t="n"/>
      <c r="G1587" s="8" t="n"/>
    </row>
    <row r="1588">
      <c r="A1588" s="12" t="n"/>
      <c r="B1588" s="8" t="n"/>
      <c r="C1588" s="11" t="str">
        <f>IF(B1588="","",IFERROR(INDEX(Produtos!$J$5:$J$304,MATCH(B1588,Produtos!$A$5:$A$304,0)),"SKU não cadastrado"))</f>
        <v/>
      </c>
      <c r="D1588" s="8" t="n"/>
      <c r="E1588" s="8" t="n"/>
      <c r="F1588" s="8" t="n"/>
      <c r="G1588" s="8" t="n"/>
    </row>
    <row r="1589">
      <c r="A1589" s="12" t="n"/>
      <c r="B1589" s="8" t="n"/>
      <c r="C1589" s="11" t="str">
        <f>IF(B1589="","",IFERROR(INDEX(Produtos!$J$5:$J$304,MATCH(B1589,Produtos!$A$5:$A$304,0)),"SKU não cadastrado"))</f>
        <v/>
      </c>
      <c r="D1589" s="8" t="n"/>
      <c r="E1589" s="8" t="n"/>
      <c r="F1589" s="8" t="n"/>
      <c r="G1589" s="8" t="n"/>
    </row>
    <row r="1590">
      <c r="A1590" s="12" t="n"/>
      <c r="B1590" s="8" t="n"/>
      <c r="C1590" s="11" t="str">
        <f>IF(B1590="","",IFERROR(INDEX(Produtos!$J$5:$J$304,MATCH(B1590,Produtos!$A$5:$A$304,0)),"SKU não cadastrado"))</f>
        <v/>
      </c>
      <c r="D1590" s="8" t="n"/>
      <c r="E1590" s="8" t="n"/>
      <c r="F1590" s="8" t="n"/>
      <c r="G1590" s="8" t="n"/>
    </row>
    <row r="1591">
      <c r="A1591" s="12" t="n"/>
      <c r="B1591" s="8" t="n"/>
      <c r="C1591" s="11" t="str">
        <f>IF(B1591="","",IFERROR(INDEX(Produtos!$J$5:$J$304,MATCH(B1591,Produtos!$A$5:$A$304,0)),"SKU não cadastrado"))</f>
        <v/>
      </c>
      <c r="D1591" s="8" t="n"/>
      <c r="E1591" s="8" t="n"/>
      <c r="F1591" s="8" t="n"/>
      <c r="G1591" s="8" t="n"/>
    </row>
    <row r="1592">
      <c r="A1592" s="12" t="n"/>
      <c r="B1592" s="8" t="n"/>
      <c r="C1592" s="11" t="str">
        <f>IF(B1592="","",IFERROR(INDEX(Produtos!$J$5:$J$304,MATCH(B1592,Produtos!$A$5:$A$304,0)),"SKU não cadastrado"))</f>
        <v/>
      </c>
      <c r="D1592" s="8" t="n"/>
      <c r="E1592" s="8" t="n"/>
      <c r="F1592" s="8" t="n"/>
      <c r="G1592" s="8" t="n"/>
    </row>
    <row r="1593">
      <c r="A1593" s="12" t="n"/>
      <c r="B1593" s="8" t="n"/>
      <c r="C1593" s="11" t="str">
        <f>IF(B1593="","",IFERROR(INDEX(Produtos!$J$5:$J$304,MATCH(B1593,Produtos!$A$5:$A$304,0)),"SKU não cadastrado"))</f>
        <v/>
      </c>
      <c r="D1593" s="8" t="n"/>
      <c r="E1593" s="8" t="n"/>
      <c r="F1593" s="8" t="n"/>
      <c r="G1593" s="8" t="n"/>
    </row>
    <row r="1594">
      <c r="A1594" s="12" t="n"/>
      <c r="B1594" s="8" t="n"/>
      <c r="C1594" s="11" t="str">
        <f>IF(B1594="","",IFERROR(INDEX(Produtos!$J$5:$J$304,MATCH(B1594,Produtos!$A$5:$A$304,0)),"SKU não cadastrado"))</f>
        <v/>
      </c>
      <c r="D1594" s="8" t="n"/>
      <c r="E1594" s="8" t="n"/>
      <c r="F1594" s="8" t="n"/>
      <c r="G1594" s="8" t="n"/>
    </row>
    <row r="1595">
      <c r="A1595" s="12" t="n"/>
      <c r="B1595" s="8" t="n"/>
      <c r="C1595" s="11" t="str">
        <f>IF(B1595="","",IFERROR(INDEX(Produtos!$J$5:$J$304,MATCH(B1595,Produtos!$A$5:$A$304,0)),"SKU não cadastrado"))</f>
        <v/>
      </c>
      <c r="D1595" s="8" t="n"/>
      <c r="E1595" s="8" t="n"/>
      <c r="F1595" s="8" t="n"/>
      <c r="G1595" s="8" t="n"/>
    </row>
    <row r="1596">
      <c r="A1596" s="12" t="n"/>
      <c r="B1596" s="8" t="n"/>
      <c r="C1596" s="11" t="str">
        <f>IF(B1596="","",IFERROR(INDEX(Produtos!$J$5:$J$304,MATCH(B1596,Produtos!$A$5:$A$304,0)),"SKU não cadastrado"))</f>
        <v/>
      </c>
      <c r="D1596" s="8" t="n"/>
      <c r="E1596" s="8" t="n"/>
      <c r="F1596" s="8" t="n"/>
      <c r="G1596" s="8" t="n"/>
    </row>
    <row r="1597">
      <c r="A1597" s="12" t="n"/>
      <c r="B1597" s="8" t="n"/>
      <c r="C1597" s="11" t="str">
        <f>IF(B1597="","",IFERROR(INDEX(Produtos!$J$5:$J$304,MATCH(B1597,Produtos!$A$5:$A$304,0)),"SKU não cadastrado"))</f>
        <v/>
      </c>
      <c r="D1597" s="8" t="n"/>
      <c r="E1597" s="8" t="n"/>
      <c r="F1597" s="8" t="n"/>
      <c r="G1597" s="8" t="n"/>
    </row>
    <row r="1598">
      <c r="A1598" s="12" t="n"/>
      <c r="B1598" s="8" t="n"/>
      <c r="C1598" s="11" t="str">
        <f>IF(B1598="","",IFERROR(INDEX(Produtos!$J$5:$J$304,MATCH(B1598,Produtos!$A$5:$A$304,0)),"SKU não cadastrado"))</f>
        <v/>
      </c>
      <c r="D1598" s="8" t="n"/>
      <c r="E1598" s="8" t="n"/>
      <c r="F1598" s="8" t="n"/>
      <c r="G1598" s="8" t="n"/>
    </row>
    <row r="1599">
      <c r="A1599" s="12" t="n"/>
      <c r="B1599" s="8" t="n"/>
      <c r="C1599" s="11" t="str">
        <f>IF(B1599="","",IFERROR(INDEX(Produtos!$J$5:$J$304,MATCH(B1599,Produtos!$A$5:$A$304,0)),"SKU não cadastrado"))</f>
        <v/>
      </c>
      <c r="D1599" s="8" t="n"/>
      <c r="E1599" s="8" t="n"/>
      <c r="F1599" s="8" t="n"/>
      <c r="G1599" s="8" t="n"/>
    </row>
    <row r="1600">
      <c r="A1600" s="12" t="n"/>
      <c r="B1600" s="8" t="n"/>
      <c r="C1600" s="11" t="str">
        <f>IF(B1600="","",IFERROR(INDEX(Produtos!$J$5:$J$304,MATCH(B1600,Produtos!$A$5:$A$304,0)),"SKU não cadastrado"))</f>
        <v/>
      </c>
      <c r="D1600" s="8" t="n"/>
      <c r="E1600" s="8" t="n"/>
      <c r="F1600" s="8" t="n"/>
      <c r="G1600" s="8" t="n"/>
    </row>
    <row r="1601">
      <c r="A1601" s="12" t="n"/>
      <c r="B1601" s="8" t="n"/>
      <c r="C1601" s="11" t="str">
        <f>IF(B1601="","",IFERROR(INDEX(Produtos!$J$5:$J$304,MATCH(B1601,Produtos!$A$5:$A$304,0)),"SKU não cadastrado"))</f>
        <v/>
      </c>
      <c r="D1601" s="8" t="n"/>
      <c r="E1601" s="8" t="n"/>
      <c r="F1601" s="8" t="n"/>
      <c r="G1601" s="8" t="n"/>
    </row>
    <row r="1602">
      <c r="A1602" s="12" t="n"/>
      <c r="B1602" s="8" t="n"/>
      <c r="C1602" s="11" t="str">
        <f>IF(B1602="","",IFERROR(INDEX(Produtos!$J$5:$J$304,MATCH(B1602,Produtos!$A$5:$A$304,0)),"SKU não cadastrado"))</f>
        <v/>
      </c>
      <c r="D1602" s="8" t="n"/>
      <c r="E1602" s="8" t="n"/>
      <c r="F1602" s="8" t="n"/>
      <c r="G1602" s="8" t="n"/>
    </row>
    <row r="1603">
      <c r="A1603" s="12" t="n"/>
      <c r="B1603" s="8" t="n"/>
      <c r="C1603" s="11" t="str">
        <f>IF(B1603="","",IFERROR(INDEX(Produtos!$J$5:$J$304,MATCH(B1603,Produtos!$A$5:$A$304,0)),"SKU não cadastrado"))</f>
        <v/>
      </c>
      <c r="D1603" s="8" t="n"/>
      <c r="E1603" s="8" t="n"/>
      <c r="F1603" s="8" t="n"/>
      <c r="G1603" s="8" t="n"/>
    </row>
    <row r="1604">
      <c r="A1604" s="12" t="n"/>
      <c r="B1604" s="8" t="n"/>
      <c r="C1604" s="11" t="str">
        <f>IF(B1604="","",IFERROR(INDEX(Produtos!$J$5:$J$304,MATCH(B1604,Produtos!$A$5:$A$304,0)),"SKU não cadastrado"))</f>
        <v/>
      </c>
      <c r="D1604" s="8" t="n"/>
      <c r="E1604" s="8" t="n"/>
      <c r="F1604" s="8" t="n"/>
      <c r="G1604" s="8" t="n"/>
    </row>
    <row r="1605">
      <c r="A1605" s="12" t="n"/>
      <c r="B1605" s="8" t="n"/>
      <c r="C1605" s="11" t="str">
        <f>IF(B1605="","",IFERROR(INDEX(Produtos!$J$5:$J$304,MATCH(B1605,Produtos!$A$5:$A$304,0)),"SKU não cadastrado"))</f>
        <v/>
      </c>
      <c r="D1605" s="8" t="n"/>
      <c r="E1605" s="8" t="n"/>
      <c r="F1605" s="8" t="n"/>
      <c r="G1605" s="8" t="n"/>
    </row>
    <row r="1606">
      <c r="A1606" s="12" t="n"/>
      <c r="B1606" s="8" t="n"/>
      <c r="C1606" s="11" t="str">
        <f>IF(B1606="","",IFERROR(INDEX(Produtos!$J$5:$J$304,MATCH(B1606,Produtos!$A$5:$A$304,0)),"SKU não cadastrado"))</f>
        <v/>
      </c>
      <c r="D1606" s="8" t="n"/>
      <c r="E1606" s="8" t="n"/>
      <c r="F1606" s="8" t="n"/>
      <c r="G1606" s="8" t="n"/>
    </row>
    <row r="1607">
      <c r="A1607" s="12" t="n"/>
      <c r="B1607" s="8" t="n"/>
      <c r="C1607" s="11" t="str">
        <f>IF(B1607="","",IFERROR(INDEX(Produtos!$J$5:$J$304,MATCH(B1607,Produtos!$A$5:$A$304,0)),"SKU não cadastrado"))</f>
        <v/>
      </c>
      <c r="D1607" s="8" t="n"/>
      <c r="E1607" s="8" t="n"/>
      <c r="F1607" s="8" t="n"/>
      <c r="G1607" s="8" t="n"/>
    </row>
    <row r="1608">
      <c r="A1608" s="12" t="n"/>
      <c r="B1608" s="8" t="n"/>
      <c r="C1608" s="11" t="str">
        <f>IF(B1608="","",IFERROR(INDEX(Produtos!$J$5:$J$304,MATCH(B1608,Produtos!$A$5:$A$304,0)),"SKU não cadastrado"))</f>
        <v/>
      </c>
      <c r="D1608" s="8" t="n"/>
      <c r="E1608" s="8" t="n"/>
      <c r="F1608" s="8" t="n"/>
      <c r="G1608" s="8" t="n"/>
    </row>
    <row r="1609">
      <c r="A1609" s="12" t="n"/>
      <c r="B1609" s="8" t="n"/>
      <c r="C1609" s="11" t="str">
        <f>IF(B1609="","",IFERROR(INDEX(Produtos!$J$5:$J$304,MATCH(B1609,Produtos!$A$5:$A$304,0)),"SKU não cadastrado"))</f>
        <v/>
      </c>
      <c r="D1609" s="8" t="n"/>
      <c r="E1609" s="8" t="n"/>
      <c r="F1609" s="8" t="n"/>
      <c r="G1609" s="8" t="n"/>
    </row>
    <row r="1610">
      <c r="A1610" s="12" t="n"/>
      <c r="B1610" s="8" t="n"/>
      <c r="C1610" s="11" t="str">
        <f>IF(B1610="","",IFERROR(INDEX(Produtos!$J$5:$J$304,MATCH(B1610,Produtos!$A$5:$A$304,0)),"SKU não cadastrado"))</f>
        <v/>
      </c>
      <c r="D1610" s="8" t="n"/>
      <c r="E1610" s="8" t="n"/>
      <c r="F1610" s="8" t="n"/>
      <c r="G1610" s="8" t="n"/>
    </row>
    <row r="1611">
      <c r="A1611" s="12" t="n"/>
      <c r="B1611" s="8" t="n"/>
      <c r="C1611" s="11" t="str">
        <f>IF(B1611="","",IFERROR(INDEX(Produtos!$J$5:$J$304,MATCH(B1611,Produtos!$A$5:$A$304,0)),"SKU não cadastrado"))</f>
        <v/>
      </c>
      <c r="D1611" s="8" t="n"/>
      <c r="E1611" s="8" t="n"/>
      <c r="F1611" s="8" t="n"/>
      <c r="G1611" s="8" t="n"/>
    </row>
    <row r="1612">
      <c r="A1612" s="12" t="n"/>
      <c r="B1612" s="8" t="n"/>
      <c r="C1612" s="11" t="str">
        <f>IF(B1612="","",IFERROR(INDEX(Produtos!$J$5:$J$304,MATCH(B1612,Produtos!$A$5:$A$304,0)),"SKU não cadastrado"))</f>
        <v/>
      </c>
      <c r="D1612" s="8" t="n"/>
      <c r="E1612" s="8" t="n"/>
      <c r="F1612" s="8" t="n"/>
      <c r="G1612" s="8" t="n"/>
    </row>
    <row r="1613">
      <c r="A1613" s="12" t="n"/>
      <c r="B1613" s="8" t="n"/>
      <c r="C1613" s="11" t="str">
        <f>IF(B1613="","",IFERROR(INDEX(Produtos!$J$5:$J$304,MATCH(B1613,Produtos!$A$5:$A$304,0)),"SKU não cadastrado"))</f>
        <v/>
      </c>
      <c r="D1613" s="8" t="n"/>
      <c r="E1613" s="8" t="n"/>
      <c r="F1613" s="8" t="n"/>
      <c r="G1613" s="8" t="n"/>
    </row>
    <row r="1614">
      <c r="A1614" s="12" t="n"/>
      <c r="B1614" s="8" t="n"/>
      <c r="C1614" s="11" t="str">
        <f>IF(B1614="","",IFERROR(INDEX(Produtos!$J$5:$J$304,MATCH(B1614,Produtos!$A$5:$A$304,0)),"SKU não cadastrado"))</f>
        <v/>
      </c>
      <c r="D1614" s="8" t="n"/>
      <c r="E1614" s="8" t="n"/>
      <c r="F1614" s="8" t="n"/>
      <c r="G1614" s="8" t="n"/>
    </row>
    <row r="1615">
      <c r="A1615" s="12" t="n"/>
      <c r="B1615" s="8" t="n"/>
      <c r="C1615" s="11" t="str">
        <f>IF(B1615="","",IFERROR(INDEX(Produtos!$J$5:$J$304,MATCH(B1615,Produtos!$A$5:$A$304,0)),"SKU não cadastrado"))</f>
        <v/>
      </c>
      <c r="D1615" s="8" t="n"/>
      <c r="E1615" s="8" t="n"/>
      <c r="F1615" s="8" t="n"/>
      <c r="G1615" s="8" t="n"/>
    </row>
    <row r="1616">
      <c r="A1616" s="12" t="n"/>
      <c r="B1616" s="8" t="n"/>
      <c r="C1616" s="11" t="str">
        <f>IF(B1616="","",IFERROR(INDEX(Produtos!$J$5:$J$304,MATCH(B1616,Produtos!$A$5:$A$304,0)),"SKU não cadastrado"))</f>
        <v/>
      </c>
      <c r="D1616" s="8" t="n"/>
      <c r="E1616" s="8" t="n"/>
      <c r="F1616" s="8" t="n"/>
      <c r="G1616" s="8" t="n"/>
    </row>
    <row r="1617">
      <c r="A1617" s="12" t="n"/>
      <c r="B1617" s="8" t="n"/>
      <c r="C1617" s="11" t="str">
        <f>IF(B1617="","",IFERROR(INDEX(Produtos!$J$5:$J$304,MATCH(B1617,Produtos!$A$5:$A$304,0)),"SKU não cadastrado"))</f>
        <v/>
      </c>
      <c r="D1617" s="8" t="n"/>
      <c r="E1617" s="8" t="n"/>
      <c r="F1617" s="8" t="n"/>
      <c r="G1617" s="8" t="n"/>
    </row>
    <row r="1618">
      <c r="A1618" s="12" t="n"/>
      <c r="B1618" s="8" t="n"/>
      <c r="C1618" s="11" t="str">
        <f>IF(B1618="","",IFERROR(INDEX(Produtos!$J$5:$J$304,MATCH(B1618,Produtos!$A$5:$A$304,0)),"SKU não cadastrado"))</f>
        <v/>
      </c>
      <c r="D1618" s="8" t="n"/>
      <c r="E1618" s="8" t="n"/>
      <c r="F1618" s="8" t="n"/>
      <c r="G1618" s="8" t="n"/>
    </row>
    <row r="1619">
      <c r="A1619" s="12" t="n"/>
      <c r="B1619" s="8" t="n"/>
      <c r="C1619" s="11" t="str">
        <f>IF(B1619="","",IFERROR(INDEX(Produtos!$J$5:$J$304,MATCH(B1619,Produtos!$A$5:$A$304,0)),"SKU não cadastrado"))</f>
        <v/>
      </c>
      <c r="D1619" s="8" t="n"/>
      <c r="E1619" s="8" t="n"/>
      <c r="F1619" s="8" t="n"/>
      <c r="G1619" s="8" t="n"/>
    </row>
    <row r="1620">
      <c r="A1620" s="12" t="n"/>
      <c r="B1620" s="8" t="n"/>
      <c r="C1620" s="11" t="str">
        <f>IF(B1620="","",IFERROR(INDEX(Produtos!$J$5:$J$304,MATCH(B1620,Produtos!$A$5:$A$304,0)),"SKU não cadastrado"))</f>
        <v/>
      </c>
      <c r="D1620" s="8" t="n"/>
      <c r="E1620" s="8" t="n"/>
      <c r="F1620" s="8" t="n"/>
      <c r="G1620" s="8" t="n"/>
    </row>
    <row r="1621">
      <c r="A1621" s="12" t="n"/>
      <c r="B1621" s="8" t="n"/>
      <c r="C1621" s="11" t="str">
        <f>IF(B1621="","",IFERROR(INDEX(Produtos!$J$5:$J$304,MATCH(B1621,Produtos!$A$5:$A$304,0)),"SKU não cadastrado"))</f>
        <v/>
      </c>
      <c r="D1621" s="8" t="n"/>
      <c r="E1621" s="8" t="n"/>
      <c r="F1621" s="8" t="n"/>
      <c r="G1621" s="8" t="n"/>
    </row>
    <row r="1622">
      <c r="A1622" s="12" t="n"/>
      <c r="B1622" s="8" t="n"/>
      <c r="C1622" s="11" t="str">
        <f>IF(B1622="","",IFERROR(INDEX(Produtos!$J$5:$J$304,MATCH(B1622,Produtos!$A$5:$A$304,0)),"SKU não cadastrado"))</f>
        <v/>
      </c>
      <c r="D1622" s="8" t="n"/>
      <c r="E1622" s="8" t="n"/>
      <c r="F1622" s="8" t="n"/>
      <c r="G1622" s="8" t="n"/>
    </row>
    <row r="1623">
      <c r="A1623" s="12" t="n"/>
      <c r="B1623" s="8" t="n"/>
      <c r="C1623" s="11" t="str">
        <f>IF(B1623="","",IFERROR(INDEX(Produtos!$J$5:$J$304,MATCH(B1623,Produtos!$A$5:$A$304,0)),"SKU não cadastrado"))</f>
        <v/>
      </c>
      <c r="D1623" s="8" t="n"/>
      <c r="E1623" s="8" t="n"/>
      <c r="F1623" s="8" t="n"/>
      <c r="G1623" s="8" t="n"/>
    </row>
    <row r="1624">
      <c r="A1624" s="12" t="n"/>
      <c r="B1624" s="8" t="n"/>
      <c r="C1624" s="11" t="str">
        <f>IF(B1624="","",IFERROR(INDEX(Produtos!$J$5:$J$304,MATCH(B1624,Produtos!$A$5:$A$304,0)),"SKU não cadastrado"))</f>
        <v/>
      </c>
      <c r="D1624" s="8" t="n"/>
      <c r="E1624" s="8" t="n"/>
      <c r="F1624" s="8" t="n"/>
      <c r="G1624" s="8" t="n"/>
    </row>
    <row r="1625">
      <c r="A1625" s="12" t="n"/>
      <c r="B1625" s="8" t="n"/>
      <c r="C1625" s="11" t="str">
        <f>IF(B1625="","",IFERROR(INDEX(Produtos!$J$5:$J$304,MATCH(B1625,Produtos!$A$5:$A$304,0)),"SKU não cadastrado"))</f>
        <v/>
      </c>
      <c r="D1625" s="8" t="n"/>
      <c r="E1625" s="8" t="n"/>
      <c r="F1625" s="8" t="n"/>
      <c r="G1625" s="8" t="n"/>
    </row>
    <row r="1626">
      <c r="A1626" s="12" t="n"/>
      <c r="B1626" s="8" t="n"/>
      <c r="C1626" s="11" t="str">
        <f>IF(B1626="","",IFERROR(INDEX(Produtos!$J$5:$J$304,MATCH(B1626,Produtos!$A$5:$A$304,0)),"SKU não cadastrado"))</f>
        <v/>
      </c>
      <c r="D1626" s="8" t="n"/>
      <c r="E1626" s="8" t="n"/>
      <c r="F1626" s="8" t="n"/>
      <c r="G1626" s="8" t="n"/>
    </row>
    <row r="1627">
      <c r="A1627" s="12" t="n"/>
      <c r="B1627" s="8" t="n"/>
      <c r="C1627" s="11" t="str">
        <f>IF(B1627="","",IFERROR(INDEX(Produtos!$J$5:$J$304,MATCH(B1627,Produtos!$A$5:$A$304,0)),"SKU não cadastrado"))</f>
        <v/>
      </c>
      <c r="D1627" s="8" t="n"/>
      <c r="E1627" s="8" t="n"/>
      <c r="F1627" s="8" t="n"/>
      <c r="G1627" s="8" t="n"/>
    </row>
    <row r="1628">
      <c r="A1628" s="12" t="n"/>
      <c r="B1628" s="8" t="n"/>
      <c r="C1628" s="11" t="str">
        <f>IF(B1628="","",IFERROR(INDEX(Produtos!$J$5:$J$304,MATCH(B1628,Produtos!$A$5:$A$304,0)),"SKU não cadastrado"))</f>
        <v/>
      </c>
      <c r="D1628" s="8" t="n"/>
      <c r="E1628" s="8" t="n"/>
      <c r="F1628" s="8" t="n"/>
      <c r="G1628" s="8" t="n"/>
    </row>
    <row r="1629">
      <c r="A1629" s="12" t="n"/>
      <c r="B1629" s="8" t="n"/>
      <c r="C1629" s="11" t="str">
        <f>IF(B1629="","",IFERROR(INDEX(Produtos!$J$5:$J$304,MATCH(B1629,Produtos!$A$5:$A$304,0)),"SKU não cadastrado"))</f>
        <v/>
      </c>
      <c r="D1629" s="8" t="n"/>
      <c r="E1629" s="8" t="n"/>
      <c r="F1629" s="8" t="n"/>
      <c r="G1629" s="8" t="n"/>
    </row>
    <row r="1630">
      <c r="A1630" s="12" t="n"/>
      <c r="B1630" s="8" t="n"/>
      <c r="C1630" s="11" t="str">
        <f>IF(B1630="","",IFERROR(INDEX(Produtos!$J$5:$J$304,MATCH(B1630,Produtos!$A$5:$A$304,0)),"SKU não cadastrado"))</f>
        <v/>
      </c>
      <c r="D1630" s="8" t="n"/>
      <c r="E1630" s="8" t="n"/>
      <c r="F1630" s="8" t="n"/>
      <c r="G1630" s="8" t="n"/>
    </row>
    <row r="1631">
      <c r="A1631" s="12" t="n"/>
      <c r="B1631" s="8" t="n"/>
      <c r="C1631" s="11" t="str">
        <f>IF(B1631="","",IFERROR(INDEX(Produtos!$J$5:$J$304,MATCH(B1631,Produtos!$A$5:$A$304,0)),"SKU não cadastrado"))</f>
        <v/>
      </c>
      <c r="D1631" s="8" t="n"/>
      <c r="E1631" s="8" t="n"/>
      <c r="F1631" s="8" t="n"/>
      <c r="G1631" s="8" t="n"/>
    </row>
    <row r="1632">
      <c r="A1632" s="12" t="n"/>
      <c r="B1632" s="8" t="n"/>
      <c r="C1632" s="11" t="str">
        <f>IF(B1632="","",IFERROR(INDEX(Produtos!$J$5:$J$304,MATCH(B1632,Produtos!$A$5:$A$304,0)),"SKU não cadastrado"))</f>
        <v/>
      </c>
      <c r="D1632" s="8" t="n"/>
      <c r="E1632" s="8" t="n"/>
      <c r="F1632" s="8" t="n"/>
      <c r="G1632" s="8" t="n"/>
    </row>
    <row r="1633">
      <c r="A1633" s="12" t="n"/>
      <c r="B1633" s="8" t="n"/>
      <c r="C1633" s="11" t="str">
        <f>IF(B1633="","",IFERROR(INDEX(Produtos!$J$5:$J$304,MATCH(B1633,Produtos!$A$5:$A$304,0)),"SKU não cadastrado"))</f>
        <v/>
      </c>
      <c r="D1633" s="8" t="n"/>
      <c r="E1633" s="8" t="n"/>
      <c r="F1633" s="8" t="n"/>
      <c r="G1633" s="8" t="n"/>
    </row>
    <row r="1634">
      <c r="A1634" s="12" t="n"/>
      <c r="B1634" s="8" t="n"/>
      <c r="C1634" s="11" t="str">
        <f>IF(B1634="","",IFERROR(INDEX(Produtos!$J$5:$J$304,MATCH(B1634,Produtos!$A$5:$A$304,0)),"SKU não cadastrado"))</f>
        <v/>
      </c>
      <c r="D1634" s="8" t="n"/>
      <c r="E1634" s="8" t="n"/>
      <c r="F1634" s="8" t="n"/>
      <c r="G1634" s="8" t="n"/>
    </row>
    <row r="1635">
      <c r="A1635" s="12" t="n"/>
      <c r="B1635" s="8" t="n"/>
      <c r="C1635" s="11" t="str">
        <f>IF(B1635="","",IFERROR(INDEX(Produtos!$J$5:$J$304,MATCH(B1635,Produtos!$A$5:$A$304,0)),"SKU não cadastrado"))</f>
        <v/>
      </c>
      <c r="D1635" s="8" t="n"/>
      <c r="E1635" s="8" t="n"/>
      <c r="F1635" s="8" t="n"/>
      <c r="G1635" s="8" t="n"/>
    </row>
    <row r="1636">
      <c r="A1636" s="12" t="n"/>
      <c r="B1636" s="8" t="n"/>
      <c r="C1636" s="11" t="str">
        <f>IF(B1636="","",IFERROR(INDEX(Produtos!$J$5:$J$304,MATCH(B1636,Produtos!$A$5:$A$304,0)),"SKU não cadastrado"))</f>
        <v/>
      </c>
      <c r="D1636" s="8" t="n"/>
      <c r="E1636" s="8" t="n"/>
      <c r="F1636" s="8" t="n"/>
      <c r="G1636" s="8" t="n"/>
    </row>
    <row r="1637">
      <c r="A1637" s="12" t="n"/>
      <c r="B1637" s="8" t="n"/>
      <c r="C1637" s="11" t="str">
        <f>IF(B1637="","",IFERROR(INDEX(Produtos!$J$5:$J$304,MATCH(B1637,Produtos!$A$5:$A$304,0)),"SKU não cadastrado"))</f>
        <v/>
      </c>
      <c r="D1637" s="8" t="n"/>
      <c r="E1637" s="8" t="n"/>
      <c r="F1637" s="8" t="n"/>
      <c r="G1637" s="8" t="n"/>
    </row>
    <row r="1638">
      <c r="A1638" s="12" t="n"/>
      <c r="B1638" s="8" t="n"/>
      <c r="C1638" s="11" t="str">
        <f>IF(B1638="","",IFERROR(INDEX(Produtos!$J$5:$J$304,MATCH(B1638,Produtos!$A$5:$A$304,0)),"SKU não cadastrado"))</f>
        <v/>
      </c>
      <c r="D1638" s="8" t="n"/>
      <c r="E1638" s="8" t="n"/>
      <c r="F1638" s="8" t="n"/>
      <c r="G1638" s="8" t="n"/>
    </row>
    <row r="1639">
      <c r="A1639" s="12" t="n"/>
      <c r="B1639" s="8" t="n"/>
      <c r="C1639" s="11" t="str">
        <f>IF(B1639="","",IFERROR(INDEX(Produtos!$J$5:$J$304,MATCH(B1639,Produtos!$A$5:$A$304,0)),"SKU não cadastrado"))</f>
        <v/>
      </c>
      <c r="D1639" s="8" t="n"/>
      <c r="E1639" s="8" t="n"/>
      <c r="F1639" s="8" t="n"/>
      <c r="G1639" s="8" t="n"/>
    </row>
    <row r="1640">
      <c r="A1640" s="12" t="n"/>
      <c r="B1640" s="8" t="n"/>
      <c r="C1640" s="11" t="str">
        <f>IF(B1640="","",IFERROR(INDEX(Produtos!$J$5:$J$304,MATCH(B1640,Produtos!$A$5:$A$304,0)),"SKU não cadastrado"))</f>
        <v/>
      </c>
      <c r="D1640" s="8" t="n"/>
      <c r="E1640" s="8" t="n"/>
      <c r="F1640" s="8" t="n"/>
      <c r="G1640" s="8" t="n"/>
    </row>
    <row r="1641">
      <c r="A1641" s="12" t="n"/>
      <c r="B1641" s="8" t="n"/>
      <c r="C1641" s="11" t="str">
        <f>IF(B1641="","",IFERROR(INDEX(Produtos!$J$5:$J$304,MATCH(B1641,Produtos!$A$5:$A$304,0)),"SKU não cadastrado"))</f>
        <v/>
      </c>
      <c r="D1641" s="8" t="n"/>
      <c r="E1641" s="8" t="n"/>
      <c r="F1641" s="8" t="n"/>
      <c r="G1641" s="8" t="n"/>
    </row>
    <row r="1642">
      <c r="A1642" s="12" t="n"/>
      <c r="B1642" s="8" t="n"/>
      <c r="C1642" s="11" t="str">
        <f>IF(B1642="","",IFERROR(INDEX(Produtos!$J$5:$J$304,MATCH(B1642,Produtos!$A$5:$A$304,0)),"SKU não cadastrado"))</f>
        <v/>
      </c>
      <c r="D1642" s="8" t="n"/>
      <c r="E1642" s="8" t="n"/>
      <c r="F1642" s="8" t="n"/>
      <c r="G1642" s="8" t="n"/>
    </row>
    <row r="1643">
      <c r="A1643" s="12" t="n"/>
      <c r="B1643" s="8" t="n"/>
      <c r="C1643" s="11" t="str">
        <f>IF(B1643="","",IFERROR(INDEX(Produtos!$J$5:$J$304,MATCH(B1643,Produtos!$A$5:$A$304,0)),"SKU não cadastrado"))</f>
        <v/>
      </c>
      <c r="D1643" s="8" t="n"/>
      <c r="E1643" s="8" t="n"/>
      <c r="F1643" s="8" t="n"/>
      <c r="G1643" s="8" t="n"/>
    </row>
    <row r="1644">
      <c r="A1644" s="12" t="n"/>
      <c r="B1644" s="8" t="n"/>
      <c r="C1644" s="11" t="str">
        <f>IF(B1644="","",IFERROR(INDEX(Produtos!$J$5:$J$304,MATCH(B1644,Produtos!$A$5:$A$304,0)),"SKU não cadastrado"))</f>
        <v/>
      </c>
      <c r="D1644" s="8" t="n"/>
      <c r="E1644" s="8" t="n"/>
      <c r="F1644" s="8" t="n"/>
      <c r="G1644" s="8" t="n"/>
    </row>
    <row r="1645">
      <c r="A1645" s="12" t="n"/>
      <c r="B1645" s="8" t="n"/>
      <c r="C1645" s="11" t="str">
        <f>IF(B1645="","",IFERROR(INDEX(Produtos!$J$5:$J$304,MATCH(B1645,Produtos!$A$5:$A$304,0)),"SKU não cadastrado"))</f>
        <v/>
      </c>
      <c r="D1645" s="8" t="n"/>
      <c r="E1645" s="8" t="n"/>
      <c r="F1645" s="8" t="n"/>
      <c r="G1645" s="8" t="n"/>
    </row>
    <row r="1646">
      <c r="A1646" s="12" t="n"/>
      <c r="B1646" s="8" t="n"/>
      <c r="C1646" s="11" t="str">
        <f>IF(B1646="","",IFERROR(INDEX(Produtos!$J$5:$J$304,MATCH(B1646,Produtos!$A$5:$A$304,0)),"SKU não cadastrado"))</f>
        <v/>
      </c>
      <c r="D1646" s="8" t="n"/>
      <c r="E1646" s="8" t="n"/>
      <c r="F1646" s="8" t="n"/>
      <c r="G1646" s="8" t="n"/>
    </row>
    <row r="1647">
      <c r="A1647" s="12" t="n"/>
      <c r="B1647" s="8" t="n"/>
      <c r="C1647" s="11" t="str">
        <f>IF(B1647="","",IFERROR(INDEX(Produtos!$J$5:$J$304,MATCH(B1647,Produtos!$A$5:$A$304,0)),"SKU não cadastrado"))</f>
        <v/>
      </c>
      <c r="D1647" s="8" t="n"/>
      <c r="E1647" s="8" t="n"/>
      <c r="F1647" s="8" t="n"/>
      <c r="G1647" s="8" t="n"/>
    </row>
    <row r="1648">
      <c r="A1648" s="12" t="n"/>
      <c r="B1648" s="8" t="n"/>
      <c r="C1648" s="11" t="str">
        <f>IF(B1648="","",IFERROR(INDEX(Produtos!$J$5:$J$304,MATCH(B1648,Produtos!$A$5:$A$304,0)),"SKU não cadastrado"))</f>
        <v/>
      </c>
      <c r="D1648" s="8" t="n"/>
      <c r="E1648" s="8" t="n"/>
      <c r="F1648" s="8" t="n"/>
      <c r="G1648" s="8" t="n"/>
    </row>
    <row r="1649">
      <c r="A1649" s="12" t="n"/>
      <c r="B1649" s="8" t="n"/>
      <c r="C1649" s="11" t="str">
        <f>IF(B1649="","",IFERROR(INDEX(Produtos!$J$5:$J$304,MATCH(B1649,Produtos!$A$5:$A$304,0)),"SKU não cadastrado"))</f>
        <v/>
      </c>
      <c r="D1649" s="8" t="n"/>
      <c r="E1649" s="8" t="n"/>
      <c r="F1649" s="8" t="n"/>
      <c r="G1649" s="8" t="n"/>
    </row>
    <row r="1650">
      <c r="A1650" s="12" t="n"/>
      <c r="B1650" s="8" t="n"/>
      <c r="C1650" s="11" t="str">
        <f>IF(B1650="","",IFERROR(INDEX(Produtos!$J$5:$J$304,MATCH(B1650,Produtos!$A$5:$A$304,0)),"SKU não cadastrado"))</f>
        <v/>
      </c>
      <c r="D1650" s="8" t="n"/>
      <c r="E1650" s="8" t="n"/>
      <c r="F1650" s="8" t="n"/>
      <c r="G1650" s="8" t="n"/>
    </row>
    <row r="1651">
      <c r="A1651" s="12" t="n"/>
      <c r="B1651" s="8" t="n"/>
      <c r="C1651" s="11" t="str">
        <f>IF(B1651="","",IFERROR(INDEX(Produtos!$J$5:$J$304,MATCH(B1651,Produtos!$A$5:$A$304,0)),"SKU não cadastrado"))</f>
        <v/>
      </c>
      <c r="D1651" s="8" t="n"/>
      <c r="E1651" s="8" t="n"/>
      <c r="F1651" s="8" t="n"/>
      <c r="G1651" s="8" t="n"/>
    </row>
    <row r="1652">
      <c r="A1652" s="12" t="n"/>
      <c r="B1652" s="8" t="n"/>
      <c r="C1652" s="11" t="str">
        <f>IF(B1652="","",IFERROR(INDEX(Produtos!$J$5:$J$304,MATCH(B1652,Produtos!$A$5:$A$304,0)),"SKU não cadastrado"))</f>
        <v/>
      </c>
      <c r="D1652" s="8" t="n"/>
      <c r="E1652" s="8" t="n"/>
      <c r="F1652" s="8" t="n"/>
      <c r="G1652" s="8" t="n"/>
    </row>
    <row r="1653">
      <c r="A1653" s="12" t="n"/>
      <c r="B1653" s="8" t="n"/>
      <c r="C1653" s="11" t="str">
        <f>IF(B1653="","",IFERROR(INDEX(Produtos!$J$5:$J$304,MATCH(B1653,Produtos!$A$5:$A$304,0)),"SKU não cadastrado"))</f>
        <v/>
      </c>
      <c r="D1653" s="8" t="n"/>
      <c r="E1653" s="8" t="n"/>
      <c r="F1653" s="8" t="n"/>
      <c r="G1653" s="8" t="n"/>
    </row>
    <row r="1654">
      <c r="A1654" s="12" t="n"/>
      <c r="B1654" s="8" t="n"/>
      <c r="C1654" s="11" t="str">
        <f>IF(B1654="","",IFERROR(INDEX(Produtos!$J$5:$J$304,MATCH(B1654,Produtos!$A$5:$A$304,0)),"SKU não cadastrado"))</f>
        <v/>
      </c>
      <c r="D1654" s="8" t="n"/>
      <c r="E1654" s="8" t="n"/>
      <c r="F1654" s="8" t="n"/>
      <c r="G1654" s="8" t="n"/>
    </row>
    <row r="1655">
      <c r="A1655" s="12" t="n"/>
      <c r="B1655" s="8" t="n"/>
      <c r="C1655" s="11" t="str">
        <f>IF(B1655="","",IFERROR(INDEX(Produtos!$J$5:$J$304,MATCH(B1655,Produtos!$A$5:$A$304,0)),"SKU não cadastrado"))</f>
        <v/>
      </c>
      <c r="D1655" s="8" t="n"/>
      <c r="E1655" s="8" t="n"/>
      <c r="F1655" s="8" t="n"/>
      <c r="G1655" s="8" t="n"/>
    </row>
    <row r="1656">
      <c r="A1656" s="12" t="n"/>
      <c r="B1656" s="8" t="n"/>
      <c r="C1656" s="11" t="str">
        <f>IF(B1656="","",IFERROR(INDEX(Produtos!$J$5:$J$304,MATCH(B1656,Produtos!$A$5:$A$304,0)),"SKU não cadastrado"))</f>
        <v/>
      </c>
      <c r="D1656" s="8" t="n"/>
      <c r="E1656" s="8" t="n"/>
      <c r="F1656" s="8" t="n"/>
      <c r="G1656" s="8" t="n"/>
    </row>
    <row r="1657">
      <c r="A1657" s="12" t="n"/>
      <c r="B1657" s="8" t="n"/>
      <c r="C1657" s="11" t="str">
        <f>IF(B1657="","",IFERROR(INDEX(Produtos!$J$5:$J$304,MATCH(B1657,Produtos!$A$5:$A$304,0)),"SKU não cadastrado"))</f>
        <v/>
      </c>
      <c r="D1657" s="8" t="n"/>
      <c r="E1657" s="8" t="n"/>
      <c r="F1657" s="8" t="n"/>
      <c r="G1657" s="8" t="n"/>
    </row>
    <row r="1658">
      <c r="A1658" s="12" t="n"/>
      <c r="B1658" s="8" t="n"/>
      <c r="C1658" s="11" t="str">
        <f>IF(B1658="","",IFERROR(INDEX(Produtos!$J$5:$J$304,MATCH(B1658,Produtos!$A$5:$A$304,0)),"SKU não cadastrado"))</f>
        <v/>
      </c>
      <c r="D1658" s="8" t="n"/>
      <c r="E1658" s="8" t="n"/>
      <c r="F1658" s="8" t="n"/>
      <c r="G1658" s="8" t="n"/>
    </row>
    <row r="1659">
      <c r="A1659" s="12" t="n"/>
      <c r="B1659" s="8" t="n"/>
      <c r="C1659" s="11" t="str">
        <f>IF(B1659="","",IFERROR(INDEX(Produtos!$J$5:$J$304,MATCH(B1659,Produtos!$A$5:$A$304,0)),"SKU não cadastrado"))</f>
        <v/>
      </c>
      <c r="D1659" s="8" t="n"/>
      <c r="E1659" s="8" t="n"/>
      <c r="F1659" s="8" t="n"/>
      <c r="G1659" s="8" t="n"/>
    </row>
    <row r="1660">
      <c r="A1660" s="12" t="n"/>
      <c r="B1660" s="8" t="n"/>
      <c r="C1660" s="11" t="str">
        <f>IF(B1660="","",IFERROR(INDEX(Produtos!$J$5:$J$304,MATCH(B1660,Produtos!$A$5:$A$304,0)),"SKU não cadastrado"))</f>
        <v/>
      </c>
      <c r="D1660" s="8" t="n"/>
      <c r="E1660" s="8" t="n"/>
      <c r="F1660" s="8" t="n"/>
      <c r="G1660" s="8" t="n"/>
    </row>
    <row r="1661">
      <c r="A1661" s="12" t="n"/>
      <c r="B1661" s="8" t="n"/>
      <c r="C1661" s="11" t="str">
        <f>IF(B1661="","",IFERROR(INDEX(Produtos!$J$5:$J$304,MATCH(B1661,Produtos!$A$5:$A$304,0)),"SKU não cadastrado"))</f>
        <v/>
      </c>
      <c r="D1661" s="8" t="n"/>
      <c r="E1661" s="8" t="n"/>
      <c r="F1661" s="8" t="n"/>
      <c r="G1661" s="8" t="n"/>
    </row>
    <row r="1662">
      <c r="A1662" s="12" t="n"/>
      <c r="B1662" s="8" t="n"/>
      <c r="C1662" s="11" t="str">
        <f>IF(B1662="","",IFERROR(INDEX(Produtos!$J$5:$J$304,MATCH(B1662,Produtos!$A$5:$A$304,0)),"SKU não cadastrado"))</f>
        <v/>
      </c>
      <c r="D1662" s="8" t="n"/>
      <c r="E1662" s="8" t="n"/>
      <c r="F1662" s="8" t="n"/>
      <c r="G1662" s="8" t="n"/>
    </row>
    <row r="1663">
      <c r="A1663" s="12" t="n"/>
      <c r="B1663" s="8" t="n"/>
      <c r="C1663" s="11" t="str">
        <f>IF(B1663="","",IFERROR(INDEX(Produtos!$J$5:$J$304,MATCH(B1663,Produtos!$A$5:$A$304,0)),"SKU não cadastrado"))</f>
        <v/>
      </c>
      <c r="D1663" s="8" t="n"/>
      <c r="E1663" s="8" t="n"/>
      <c r="F1663" s="8" t="n"/>
      <c r="G1663" s="8" t="n"/>
    </row>
    <row r="1664">
      <c r="A1664" s="12" t="n"/>
      <c r="B1664" s="8" t="n"/>
      <c r="C1664" s="11" t="str">
        <f>IF(B1664="","",IFERROR(INDEX(Produtos!$J$5:$J$304,MATCH(B1664,Produtos!$A$5:$A$304,0)),"SKU não cadastrado"))</f>
        <v/>
      </c>
      <c r="D1664" s="8" t="n"/>
      <c r="E1664" s="8" t="n"/>
      <c r="F1664" s="8" t="n"/>
      <c r="G1664" s="8" t="n"/>
    </row>
    <row r="1665">
      <c r="A1665" s="12" t="n"/>
      <c r="B1665" s="8" t="n"/>
      <c r="C1665" s="11" t="str">
        <f>IF(B1665="","",IFERROR(INDEX(Produtos!$J$5:$J$304,MATCH(B1665,Produtos!$A$5:$A$304,0)),"SKU não cadastrado"))</f>
        <v/>
      </c>
      <c r="D1665" s="8" t="n"/>
      <c r="E1665" s="8" t="n"/>
      <c r="F1665" s="8" t="n"/>
      <c r="G1665" s="8" t="n"/>
    </row>
    <row r="1666">
      <c r="A1666" s="12" t="n"/>
      <c r="B1666" s="8" t="n"/>
      <c r="C1666" s="11" t="str">
        <f>IF(B1666="","",IFERROR(INDEX(Produtos!$J$5:$J$304,MATCH(B1666,Produtos!$A$5:$A$304,0)),"SKU não cadastrado"))</f>
        <v/>
      </c>
      <c r="D1666" s="8" t="n"/>
      <c r="E1666" s="8" t="n"/>
      <c r="F1666" s="8" t="n"/>
      <c r="G1666" s="8" t="n"/>
    </row>
    <row r="1667">
      <c r="A1667" s="12" t="n"/>
      <c r="B1667" s="8" t="n"/>
      <c r="C1667" s="11" t="str">
        <f>IF(B1667="","",IFERROR(INDEX(Produtos!$J$5:$J$304,MATCH(B1667,Produtos!$A$5:$A$304,0)),"SKU não cadastrado"))</f>
        <v/>
      </c>
      <c r="D1667" s="8" t="n"/>
      <c r="E1667" s="8" t="n"/>
      <c r="F1667" s="8" t="n"/>
      <c r="G1667" s="8" t="n"/>
    </row>
    <row r="1668">
      <c r="A1668" s="12" t="n"/>
      <c r="B1668" s="8" t="n"/>
      <c r="C1668" s="11" t="str">
        <f>IF(B1668="","",IFERROR(INDEX(Produtos!$J$5:$J$304,MATCH(B1668,Produtos!$A$5:$A$304,0)),"SKU não cadastrado"))</f>
        <v/>
      </c>
      <c r="D1668" s="8" t="n"/>
      <c r="E1668" s="8" t="n"/>
      <c r="F1668" s="8" t="n"/>
      <c r="G1668" s="8" t="n"/>
    </row>
    <row r="1669">
      <c r="A1669" s="12" t="n"/>
      <c r="B1669" s="8" t="n"/>
      <c r="C1669" s="11" t="str">
        <f>IF(B1669="","",IFERROR(INDEX(Produtos!$J$5:$J$304,MATCH(B1669,Produtos!$A$5:$A$304,0)),"SKU não cadastrado"))</f>
        <v/>
      </c>
      <c r="D1669" s="8" t="n"/>
      <c r="E1669" s="8" t="n"/>
      <c r="F1669" s="8" t="n"/>
      <c r="G1669" s="8" t="n"/>
    </row>
    <row r="1670">
      <c r="A1670" s="12" t="n"/>
      <c r="B1670" s="8" t="n"/>
      <c r="C1670" s="11" t="str">
        <f>IF(B1670="","",IFERROR(INDEX(Produtos!$J$5:$J$304,MATCH(B1670,Produtos!$A$5:$A$304,0)),"SKU não cadastrado"))</f>
        <v/>
      </c>
      <c r="D1670" s="8" t="n"/>
      <c r="E1670" s="8" t="n"/>
      <c r="F1670" s="8" t="n"/>
      <c r="G1670" s="8" t="n"/>
    </row>
    <row r="1671">
      <c r="A1671" s="12" t="n"/>
      <c r="B1671" s="8" t="n"/>
      <c r="C1671" s="11" t="str">
        <f>IF(B1671="","",IFERROR(INDEX(Produtos!$J$5:$J$304,MATCH(B1671,Produtos!$A$5:$A$304,0)),"SKU não cadastrado"))</f>
        <v/>
      </c>
      <c r="D1671" s="8" t="n"/>
      <c r="E1671" s="8" t="n"/>
      <c r="F1671" s="8" t="n"/>
      <c r="G1671" s="8" t="n"/>
    </row>
    <row r="1672">
      <c r="A1672" s="12" t="n"/>
      <c r="B1672" s="8" t="n"/>
      <c r="C1672" s="11" t="str">
        <f>IF(B1672="","",IFERROR(INDEX(Produtos!$J$5:$J$304,MATCH(B1672,Produtos!$A$5:$A$304,0)),"SKU não cadastrado"))</f>
        <v/>
      </c>
      <c r="D1672" s="8" t="n"/>
      <c r="E1672" s="8" t="n"/>
      <c r="F1672" s="8" t="n"/>
      <c r="G1672" s="8" t="n"/>
    </row>
    <row r="1673">
      <c r="A1673" s="12" t="n"/>
      <c r="B1673" s="8" t="n"/>
      <c r="C1673" s="11" t="str">
        <f>IF(B1673="","",IFERROR(INDEX(Produtos!$J$5:$J$304,MATCH(B1673,Produtos!$A$5:$A$304,0)),"SKU não cadastrado"))</f>
        <v/>
      </c>
      <c r="D1673" s="8" t="n"/>
      <c r="E1673" s="8" t="n"/>
      <c r="F1673" s="8" t="n"/>
      <c r="G1673" s="8" t="n"/>
    </row>
    <row r="1674">
      <c r="A1674" s="12" t="n"/>
      <c r="B1674" s="8" t="n"/>
      <c r="C1674" s="11" t="str">
        <f>IF(B1674="","",IFERROR(INDEX(Produtos!$J$5:$J$304,MATCH(B1674,Produtos!$A$5:$A$304,0)),"SKU não cadastrado"))</f>
        <v/>
      </c>
      <c r="D1674" s="8" t="n"/>
      <c r="E1674" s="8" t="n"/>
      <c r="F1674" s="8" t="n"/>
      <c r="G1674" s="8" t="n"/>
    </row>
    <row r="1675">
      <c r="A1675" s="12" t="n"/>
      <c r="B1675" s="8" t="n"/>
      <c r="C1675" s="11" t="str">
        <f>IF(B1675="","",IFERROR(INDEX(Produtos!$J$5:$J$304,MATCH(B1675,Produtos!$A$5:$A$304,0)),"SKU não cadastrado"))</f>
        <v/>
      </c>
      <c r="D1675" s="8" t="n"/>
      <c r="E1675" s="8" t="n"/>
      <c r="F1675" s="8" t="n"/>
      <c r="G1675" s="8" t="n"/>
    </row>
    <row r="1676">
      <c r="A1676" s="12" t="n"/>
      <c r="B1676" s="8" t="n"/>
      <c r="C1676" s="11" t="str">
        <f>IF(B1676="","",IFERROR(INDEX(Produtos!$J$5:$J$304,MATCH(B1676,Produtos!$A$5:$A$304,0)),"SKU não cadastrado"))</f>
        <v/>
      </c>
      <c r="D1676" s="8" t="n"/>
      <c r="E1676" s="8" t="n"/>
      <c r="F1676" s="8" t="n"/>
      <c r="G1676" s="8" t="n"/>
    </row>
    <row r="1677">
      <c r="A1677" s="12" t="n"/>
      <c r="B1677" s="8" t="n"/>
      <c r="C1677" s="11" t="str">
        <f>IF(B1677="","",IFERROR(INDEX(Produtos!$J$5:$J$304,MATCH(B1677,Produtos!$A$5:$A$304,0)),"SKU não cadastrado"))</f>
        <v/>
      </c>
      <c r="D1677" s="8" t="n"/>
      <c r="E1677" s="8" t="n"/>
      <c r="F1677" s="8" t="n"/>
      <c r="G1677" s="8" t="n"/>
    </row>
    <row r="1678">
      <c r="A1678" s="12" t="n"/>
      <c r="B1678" s="8" t="n"/>
      <c r="C1678" s="11" t="str">
        <f>IF(B1678="","",IFERROR(INDEX(Produtos!$J$5:$J$304,MATCH(B1678,Produtos!$A$5:$A$304,0)),"SKU não cadastrado"))</f>
        <v/>
      </c>
      <c r="D1678" s="8" t="n"/>
      <c r="E1678" s="8" t="n"/>
      <c r="F1678" s="8" t="n"/>
      <c r="G1678" s="8" t="n"/>
    </row>
    <row r="1679">
      <c r="A1679" s="12" t="n"/>
      <c r="B1679" s="8" t="n"/>
      <c r="C1679" s="11" t="str">
        <f>IF(B1679="","",IFERROR(INDEX(Produtos!$J$5:$J$304,MATCH(B1679,Produtos!$A$5:$A$304,0)),"SKU não cadastrado"))</f>
        <v/>
      </c>
      <c r="D1679" s="8" t="n"/>
      <c r="E1679" s="8" t="n"/>
      <c r="F1679" s="8" t="n"/>
      <c r="G1679" s="8" t="n"/>
    </row>
    <row r="1680">
      <c r="A1680" s="12" t="n"/>
      <c r="B1680" s="8" t="n"/>
      <c r="C1680" s="11" t="str">
        <f>IF(B1680="","",IFERROR(INDEX(Produtos!$J$5:$J$304,MATCH(B1680,Produtos!$A$5:$A$304,0)),"SKU não cadastrado"))</f>
        <v/>
      </c>
      <c r="D1680" s="8" t="n"/>
      <c r="E1680" s="8" t="n"/>
      <c r="F1680" s="8" t="n"/>
      <c r="G1680" s="8" t="n"/>
    </row>
    <row r="1681">
      <c r="A1681" s="12" t="n"/>
      <c r="B1681" s="8" t="n"/>
      <c r="C1681" s="11" t="str">
        <f>IF(B1681="","",IFERROR(INDEX(Produtos!$J$5:$J$304,MATCH(B1681,Produtos!$A$5:$A$304,0)),"SKU não cadastrado"))</f>
        <v/>
      </c>
      <c r="D1681" s="8" t="n"/>
      <c r="E1681" s="8" t="n"/>
      <c r="F1681" s="8" t="n"/>
      <c r="G1681" s="8" t="n"/>
    </row>
    <row r="1682">
      <c r="A1682" s="12" t="n"/>
      <c r="B1682" s="8" t="n"/>
      <c r="C1682" s="11" t="str">
        <f>IF(B1682="","",IFERROR(INDEX(Produtos!$J$5:$J$304,MATCH(B1682,Produtos!$A$5:$A$304,0)),"SKU não cadastrado"))</f>
        <v/>
      </c>
      <c r="D1682" s="8" t="n"/>
      <c r="E1682" s="8" t="n"/>
      <c r="F1682" s="8" t="n"/>
      <c r="G1682" s="8" t="n"/>
    </row>
    <row r="1683">
      <c r="A1683" s="12" t="n"/>
      <c r="B1683" s="8" t="n"/>
      <c r="C1683" s="11" t="str">
        <f>IF(B1683="","",IFERROR(INDEX(Produtos!$J$5:$J$304,MATCH(B1683,Produtos!$A$5:$A$304,0)),"SKU não cadastrado"))</f>
        <v/>
      </c>
      <c r="D1683" s="8" t="n"/>
      <c r="E1683" s="8" t="n"/>
      <c r="F1683" s="8" t="n"/>
      <c r="G1683" s="8" t="n"/>
    </row>
    <row r="1684">
      <c r="A1684" s="12" t="n"/>
      <c r="B1684" s="8" t="n"/>
      <c r="C1684" s="11" t="str">
        <f>IF(B1684="","",IFERROR(INDEX(Produtos!$J$5:$J$304,MATCH(B1684,Produtos!$A$5:$A$304,0)),"SKU não cadastrado"))</f>
        <v/>
      </c>
      <c r="D1684" s="8" t="n"/>
      <c r="E1684" s="8" t="n"/>
      <c r="F1684" s="8" t="n"/>
      <c r="G1684" s="8" t="n"/>
    </row>
    <row r="1685">
      <c r="A1685" s="12" t="n"/>
      <c r="B1685" s="8" t="n"/>
      <c r="C1685" s="11" t="str">
        <f>IF(B1685="","",IFERROR(INDEX(Produtos!$J$5:$J$304,MATCH(B1685,Produtos!$A$5:$A$304,0)),"SKU não cadastrado"))</f>
        <v/>
      </c>
      <c r="D1685" s="8" t="n"/>
      <c r="E1685" s="8" t="n"/>
      <c r="F1685" s="8" t="n"/>
      <c r="G1685" s="8" t="n"/>
    </row>
    <row r="1686">
      <c r="A1686" s="12" t="n"/>
      <c r="B1686" s="8" t="n"/>
      <c r="C1686" s="11" t="str">
        <f>IF(B1686="","",IFERROR(INDEX(Produtos!$J$5:$J$304,MATCH(B1686,Produtos!$A$5:$A$304,0)),"SKU não cadastrado"))</f>
        <v/>
      </c>
      <c r="D1686" s="8" t="n"/>
      <c r="E1686" s="8" t="n"/>
      <c r="F1686" s="8" t="n"/>
      <c r="G1686" s="8" t="n"/>
    </row>
    <row r="1687">
      <c r="A1687" s="12" t="n"/>
      <c r="B1687" s="8" t="n"/>
      <c r="C1687" s="11" t="str">
        <f>IF(B1687="","",IFERROR(INDEX(Produtos!$J$5:$J$304,MATCH(B1687,Produtos!$A$5:$A$304,0)),"SKU não cadastrado"))</f>
        <v/>
      </c>
      <c r="D1687" s="8" t="n"/>
      <c r="E1687" s="8" t="n"/>
      <c r="F1687" s="8" t="n"/>
      <c r="G1687" s="8" t="n"/>
    </row>
    <row r="1688">
      <c r="A1688" s="12" t="n"/>
      <c r="B1688" s="8" t="n"/>
      <c r="C1688" s="11" t="str">
        <f>IF(B1688="","",IFERROR(INDEX(Produtos!$J$5:$J$304,MATCH(B1688,Produtos!$A$5:$A$304,0)),"SKU não cadastrado"))</f>
        <v/>
      </c>
      <c r="D1688" s="8" t="n"/>
      <c r="E1688" s="8" t="n"/>
      <c r="F1688" s="8" t="n"/>
      <c r="G1688" s="8" t="n"/>
    </row>
    <row r="1689">
      <c r="A1689" s="12" t="n"/>
      <c r="B1689" s="8" t="n"/>
      <c r="C1689" s="11" t="str">
        <f>IF(B1689="","",IFERROR(INDEX(Produtos!$J$5:$J$304,MATCH(B1689,Produtos!$A$5:$A$304,0)),"SKU não cadastrado"))</f>
        <v/>
      </c>
      <c r="D1689" s="8" t="n"/>
      <c r="E1689" s="8" t="n"/>
      <c r="F1689" s="8" t="n"/>
      <c r="G1689" s="8" t="n"/>
    </row>
    <row r="1690">
      <c r="A1690" s="12" t="n"/>
      <c r="B1690" s="8" t="n"/>
      <c r="C1690" s="11" t="str">
        <f>IF(B1690="","",IFERROR(INDEX(Produtos!$J$5:$J$304,MATCH(B1690,Produtos!$A$5:$A$304,0)),"SKU não cadastrado"))</f>
        <v/>
      </c>
      <c r="D1690" s="8" t="n"/>
      <c r="E1690" s="8" t="n"/>
      <c r="F1690" s="8" t="n"/>
      <c r="G1690" s="8" t="n"/>
    </row>
    <row r="1691">
      <c r="A1691" s="12" t="n"/>
      <c r="B1691" s="8" t="n"/>
      <c r="C1691" s="11" t="str">
        <f>IF(B1691="","",IFERROR(INDEX(Produtos!$J$5:$J$304,MATCH(B1691,Produtos!$A$5:$A$304,0)),"SKU não cadastrado"))</f>
        <v/>
      </c>
      <c r="D1691" s="8" t="n"/>
      <c r="E1691" s="8" t="n"/>
      <c r="F1691" s="8" t="n"/>
      <c r="G1691" s="8" t="n"/>
    </row>
    <row r="1692">
      <c r="A1692" s="12" t="n"/>
      <c r="B1692" s="8" t="n"/>
      <c r="C1692" s="11" t="str">
        <f>IF(B1692="","",IFERROR(INDEX(Produtos!$J$5:$J$304,MATCH(B1692,Produtos!$A$5:$A$304,0)),"SKU não cadastrado"))</f>
        <v/>
      </c>
      <c r="D1692" s="8" t="n"/>
      <c r="E1692" s="8" t="n"/>
      <c r="F1692" s="8" t="n"/>
      <c r="G1692" s="8" t="n"/>
    </row>
    <row r="1693">
      <c r="A1693" s="12" t="n"/>
      <c r="B1693" s="8" t="n"/>
      <c r="C1693" s="11" t="str">
        <f>IF(B1693="","",IFERROR(INDEX(Produtos!$J$5:$J$304,MATCH(B1693,Produtos!$A$5:$A$304,0)),"SKU não cadastrado"))</f>
        <v/>
      </c>
      <c r="D1693" s="8" t="n"/>
      <c r="E1693" s="8" t="n"/>
      <c r="F1693" s="8" t="n"/>
      <c r="G1693" s="8" t="n"/>
    </row>
    <row r="1694">
      <c r="A1694" s="12" t="n"/>
      <c r="B1694" s="8" t="n"/>
      <c r="C1694" s="11" t="str">
        <f>IF(B1694="","",IFERROR(INDEX(Produtos!$J$5:$J$304,MATCH(B1694,Produtos!$A$5:$A$304,0)),"SKU não cadastrado"))</f>
        <v/>
      </c>
      <c r="D1694" s="8" t="n"/>
      <c r="E1694" s="8" t="n"/>
      <c r="F1694" s="8" t="n"/>
      <c r="G1694" s="8" t="n"/>
    </row>
    <row r="1695">
      <c r="A1695" s="12" t="n"/>
      <c r="B1695" s="8" t="n"/>
      <c r="C1695" s="11" t="str">
        <f>IF(B1695="","",IFERROR(INDEX(Produtos!$J$5:$J$304,MATCH(B1695,Produtos!$A$5:$A$304,0)),"SKU não cadastrado"))</f>
        <v/>
      </c>
      <c r="D1695" s="8" t="n"/>
      <c r="E1695" s="8" t="n"/>
      <c r="F1695" s="8" t="n"/>
      <c r="G1695" s="8" t="n"/>
    </row>
    <row r="1696">
      <c r="A1696" s="12" t="n"/>
      <c r="B1696" s="8" t="n"/>
      <c r="C1696" s="11" t="str">
        <f>IF(B1696="","",IFERROR(INDEX(Produtos!$J$5:$J$304,MATCH(B1696,Produtos!$A$5:$A$304,0)),"SKU não cadastrado"))</f>
        <v/>
      </c>
      <c r="D1696" s="8" t="n"/>
      <c r="E1696" s="8" t="n"/>
      <c r="F1696" s="8" t="n"/>
      <c r="G1696" s="8" t="n"/>
    </row>
    <row r="1697">
      <c r="A1697" s="12" t="n"/>
      <c r="B1697" s="8" t="n"/>
      <c r="C1697" s="11" t="str">
        <f>IF(B1697="","",IFERROR(INDEX(Produtos!$J$5:$J$304,MATCH(B1697,Produtos!$A$5:$A$304,0)),"SKU não cadastrado"))</f>
        <v/>
      </c>
      <c r="D1697" s="8" t="n"/>
      <c r="E1697" s="8" t="n"/>
      <c r="F1697" s="8" t="n"/>
      <c r="G1697" s="8" t="n"/>
    </row>
    <row r="1698">
      <c r="A1698" s="12" t="n"/>
      <c r="B1698" s="8" t="n"/>
      <c r="C1698" s="11" t="str">
        <f>IF(B1698="","",IFERROR(INDEX(Produtos!$J$5:$J$304,MATCH(B1698,Produtos!$A$5:$A$304,0)),"SKU não cadastrado"))</f>
        <v/>
      </c>
      <c r="D1698" s="8" t="n"/>
      <c r="E1698" s="8" t="n"/>
      <c r="F1698" s="8" t="n"/>
      <c r="G1698" s="8" t="n"/>
    </row>
    <row r="1699">
      <c r="A1699" s="12" t="n"/>
      <c r="B1699" s="8" t="n"/>
      <c r="C1699" s="11" t="str">
        <f>IF(B1699="","",IFERROR(INDEX(Produtos!$J$5:$J$304,MATCH(B1699,Produtos!$A$5:$A$304,0)),"SKU não cadastrado"))</f>
        <v/>
      </c>
      <c r="D1699" s="8" t="n"/>
      <c r="E1699" s="8" t="n"/>
      <c r="F1699" s="8" t="n"/>
      <c r="G1699" s="8" t="n"/>
    </row>
    <row r="1700">
      <c r="A1700" s="12" t="n"/>
      <c r="B1700" s="8" t="n"/>
      <c r="C1700" s="11" t="str">
        <f>IF(B1700="","",IFERROR(INDEX(Produtos!$J$5:$J$304,MATCH(B1700,Produtos!$A$5:$A$304,0)),"SKU não cadastrado"))</f>
        <v/>
      </c>
      <c r="D1700" s="8" t="n"/>
      <c r="E1700" s="8" t="n"/>
      <c r="F1700" s="8" t="n"/>
      <c r="G1700" s="8" t="n"/>
    </row>
    <row r="1701">
      <c r="A1701" s="12" t="n"/>
      <c r="B1701" s="8" t="n"/>
      <c r="C1701" s="11" t="str">
        <f>IF(B1701="","",IFERROR(INDEX(Produtos!$J$5:$J$304,MATCH(B1701,Produtos!$A$5:$A$304,0)),"SKU não cadastrado"))</f>
        <v/>
      </c>
      <c r="D1701" s="8" t="n"/>
      <c r="E1701" s="8" t="n"/>
      <c r="F1701" s="8" t="n"/>
      <c r="G1701" s="8" t="n"/>
    </row>
    <row r="1702">
      <c r="A1702" s="12" t="n"/>
      <c r="B1702" s="8" t="n"/>
      <c r="C1702" s="11" t="str">
        <f>IF(B1702="","",IFERROR(INDEX(Produtos!$J$5:$J$304,MATCH(B1702,Produtos!$A$5:$A$304,0)),"SKU não cadastrado"))</f>
        <v/>
      </c>
      <c r="D1702" s="8" t="n"/>
      <c r="E1702" s="8" t="n"/>
      <c r="F1702" s="8" t="n"/>
      <c r="G1702" s="8" t="n"/>
    </row>
    <row r="1703">
      <c r="A1703" s="12" t="n"/>
      <c r="B1703" s="8" t="n"/>
      <c r="C1703" s="11" t="str">
        <f>IF(B1703="","",IFERROR(INDEX(Produtos!$J$5:$J$304,MATCH(B1703,Produtos!$A$5:$A$304,0)),"SKU não cadastrado"))</f>
        <v/>
      </c>
      <c r="D1703" s="8" t="n"/>
      <c r="E1703" s="8" t="n"/>
      <c r="F1703" s="8" t="n"/>
      <c r="G1703" s="8" t="n"/>
    </row>
    <row r="1704">
      <c r="A1704" s="12" t="n"/>
      <c r="B1704" s="8" t="n"/>
      <c r="C1704" s="11" t="str">
        <f>IF(B1704="","",IFERROR(INDEX(Produtos!$J$5:$J$304,MATCH(B1704,Produtos!$A$5:$A$304,0)),"SKU não cadastrado"))</f>
        <v/>
      </c>
      <c r="D1704" s="8" t="n"/>
      <c r="E1704" s="8" t="n"/>
      <c r="F1704" s="8" t="n"/>
      <c r="G1704" s="8" t="n"/>
    </row>
    <row r="1705">
      <c r="A1705" s="12" t="n"/>
      <c r="B1705" s="8" t="n"/>
      <c r="C1705" s="11" t="str">
        <f>IF(B1705="","",IFERROR(INDEX(Produtos!$J$5:$J$304,MATCH(B1705,Produtos!$A$5:$A$304,0)),"SKU não cadastrado"))</f>
        <v/>
      </c>
      <c r="D1705" s="8" t="n"/>
      <c r="E1705" s="8" t="n"/>
      <c r="F1705" s="8" t="n"/>
      <c r="G1705" s="8" t="n"/>
    </row>
    <row r="1706">
      <c r="A1706" s="12" t="n"/>
      <c r="B1706" s="8" t="n"/>
      <c r="C1706" s="11" t="str">
        <f>IF(B1706="","",IFERROR(INDEX(Produtos!$J$5:$J$304,MATCH(B1706,Produtos!$A$5:$A$304,0)),"SKU não cadastrado"))</f>
        <v/>
      </c>
      <c r="D1706" s="8" t="n"/>
      <c r="E1706" s="8" t="n"/>
      <c r="F1706" s="8" t="n"/>
      <c r="G1706" s="8" t="n"/>
    </row>
    <row r="1707">
      <c r="A1707" s="12" t="n"/>
      <c r="B1707" s="8" t="n"/>
      <c r="C1707" s="11" t="str">
        <f>IF(B1707="","",IFERROR(INDEX(Produtos!$J$5:$J$304,MATCH(B1707,Produtos!$A$5:$A$304,0)),"SKU não cadastrado"))</f>
        <v/>
      </c>
      <c r="D1707" s="8" t="n"/>
      <c r="E1707" s="8" t="n"/>
      <c r="F1707" s="8" t="n"/>
      <c r="G1707" s="8" t="n"/>
    </row>
    <row r="1708">
      <c r="A1708" s="12" t="n"/>
      <c r="B1708" s="8" t="n"/>
      <c r="C1708" s="11" t="str">
        <f>IF(B1708="","",IFERROR(INDEX(Produtos!$J$5:$J$304,MATCH(B1708,Produtos!$A$5:$A$304,0)),"SKU não cadastrado"))</f>
        <v/>
      </c>
      <c r="D1708" s="8" t="n"/>
      <c r="E1708" s="8" t="n"/>
      <c r="F1708" s="8" t="n"/>
      <c r="G1708" s="8" t="n"/>
    </row>
    <row r="1709">
      <c r="A1709" s="12" t="n"/>
      <c r="B1709" s="8" t="n"/>
      <c r="C1709" s="11" t="str">
        <f>IF(B1709="","",IFERROR(INDEX(Produtos!$J$5:$J$304,MATCH(B1709,Produtos!$A$5:$A$304,0)),"SKU não cadastrado"))</f>
        <v/>
      </c>
      <c r="D1709" s="8" t="n"/>
      <c r="E1709" s="8" t="n"/>
      <c r="F1709" s="8" t="n"/>
      <c r="G1709" s="8" t="n"/>
    </row>
    <row r="1710">
      <c r="A1710" s="12" t="n"/>
      <c r="B1710" s="8" t="n"/>
      <c r="C1710" s="11" t="str">
        <f>IF(B1710="","",IFERROR(INDEX(Produtos!$J$5:$J$304,MATCH(B1710,Produtos!$A$5:$A$304,0)),"SKU não cadastrado"))</f>
        <v/>
      </c>
      <c r="D1710" s="8" t="n"/>
      <c r="E1710" s="8" t="n"/>
      <c r="F1710" s="8" t="n"/>
      <c r="G1710" s="8" t="n"/>
    </row>
    <row r="1711">
      <c r="A1711" s="12" t="n"/>
      <c r="B1711" s="8" t="n"/>
      <c r="C1711" s="11" t="str">
        <f>IF(B1711="","",IFERROR(INDEX(Produtos!$J$5:$J$304,MATCH(B1711,Produtos!$A$5:$A$304,0)),"SKU não cadastrado"))</f>
        <v/>
      </c>
      <c r="D1711" s="8" t="n"/>
      <c r="E1711" s="8" t="n"/>
      <c r="F1711" s="8" t="n"/>
      <c r="G1711" s="8" t="n"/>
    </row>
    <row r="1712">
      <c r="A1712" s="12" t="n"/>
      <c r="B1712" s="8" t="n"/>
      <c r="C1712" s="11" t="str">
        <f>IF(B1712="","",IFERROR(INDEX(Produtos!$J$5:$J$304,MATCH(B1712,Produtos!$A$5:$A$304,0)),"SKU não cadastrado"))</f>
        <v/>
      </c>
      <c r="D1712" s="8" t="n"/>
      <c r="E1712" s="8" t="n"/>
      <c r="F1712" s="8" t="n"/>
      <c r="G1712" s="8" t="n"/>
    </row>
    <row r="1713">
      <c r="A1713" s="12" t="n"/>
      <c r="B1713" s="8" t="n"/>
      <c r="C1713" s="11" t="str">
        <f>IF(B1713="","",IFERROR(INDEX(Produtos!$J$5:$J$304,MATCH(B1713,Produtos!$A$5:$A$304,0)),"SKU não cadastrado"))</f>
        <v/>
      </c>
      <c r="D1713" s="8" t="n"/>
      <c r="E1713" s="8" t="n"/>
      <c r="F1713" s="8" t="n"/>
      <c r="G1713" s="8" t="n"/>
    </row>
    <row r="1714">
      <c r="A1714" s="12" t="n"/>
      <c r="B1714" s="8" t="n"/>
      <c r="C1714" s="11" t="str">
        <f>IF(B1714="","",IFERROR(INDEX(Produtos!$J$5:$J$304,MATCH(B1714,Produtos!$A$5:$A$304,0)),"SKU não cadastrado"))</f>
        <v/>
      </c>
      <c r="D1714" s="8" t="n"/>
      <c r="E1714" s="8" t="n"/>
      <c r="F1714" s="8" t="n"/>
      <c r="G1714" s="8" t="n"/>
    </row>
    <row r="1715">
      <c r="A1715" s="12" t="n"/>
      <c r="B1715" s="8" t="n"/>
      <c r="C1715" s="11" t="str">
        <f>IF(B1715="","",IFERROR(INDEX(Produtos!$J$5:$J$304,MATCH(B1715,Produtos!$A$5:$A$304,0)),"SKU não cadastrado"))</f>
        <v/>
      </c>
      <c r="D1715" s="8" t="n"/>
      <c r="E1715" s="8" t="n"/>
      <c r="F1715" s="8" t="n"/>
      <c r="G1715" s="8" t="n"/>
    </row>
    <row r="1716">
      <c r="A1716" s="12" t="n"/>
      <c r="B1716" s="8" t="n"/>
      <c r="C1716" s="11" t="str">
        <f>IF(B1716="","",IFERROR(INDEX(Produtos!$J$5:$J$304,MATCH(B1716,Produtos!$A$5:$A$304,0)),"SKU não cadastrado"))</f>
        <v/>
      </c>
      <c r="D1716" s="8" t="n"/>
      <c r="E1716" s="8" t="n"/>
      <c r="F1716" s="8" t="n"/>
      <c r="G1716" s="8" t="n"/>
    </row>
    <row r="1717">
      <c r="A1717" s="12" t="n"/>
      <c r="B1717" s="8" t="n"/>
      <c r="C1717" s="11" t="str">
        <f>IF(B1717="","",IFERROR(INDEX(Produtos!$J$5:$J$304,MATCH(B1717,Produtos!$A$5:$A$304,0)),"SKU não cadastrado"))</f>
        <v/>
      </c>
      <c r="D1717" s="8" t="n"/>
      <c r="E1717" s="8" t="n"/>
      <c r="F1717" s="8" t="n"/>
      <c r="G1717" s="8" t="n"/>
    </row>
    <row r="1718">
      <c r="A1718" s="12" t="n"/>
      <c r="B1718" s="8" t="n"/>
      <c r="C1718" s="11" t="str">
        <f>IF(B1718="","",IFERROR(INDEX(Produtos!$J$5:$J$304,MATCH(B1718,Produtos!$A$5:$A$304,0)),"SKU não cadastrado"))</f>
        <v/>
      </c>
      <c r="D1718" s="8" t="n"/>
      <c r="E1718" s="8" t="n"/>
      <c r="F1718" s="8" t="n"/>
      <c r="G1718" s="8" t="n"/>
    </row>
    <row r="1719">
      <c r="A1719" s="12" t="n"/>
      <c r="B1719" s="8" t="n"/>
      <c r="C1719" s="11" t="str">
        <f>IF(B1719="","",IFERROR(INDEX(Produtos!$J$5:$J$304,MATCH(B1719,Produtos!$A$5:$A$304,0)),"SKU não cadastrado"))</f>
        <v/>
      </c>
      <c r="D1719" s="8" t="n"/>
      <c r="E1719" s="8" t="n"/>
      <c r="F1719" s="8" t="n"/>
      <c r="G1719" s="8" t="n"/>
    </row>
    <row r="1720">
      <c r="A1720" s="12" t="n"/>
      <c r="B1720" s="8" t="n"/>
      <c r="C1720" s="11" t="str">
        <f>IF(B1720="","",IFERROR(INDEX(Produtos!$J$5:$J$304,MATCH(B1720,Produtos!$A$5:$A$304,0)),"SKU não cadastrado"))</f>
        <v/>
      </c>
      <c r="D1720" s="8" t="n"/>
      <c r="E1720" s="8" t="n"/>
      <c r="F1720" s="8" t="n"/>
      <c r="G1720" s="8" t="n"/>
    </row>
    <row r="1721">
      <c r="A1721" s="12" t="n"/>
      <c r="B1721" s="8" t="n"/>
      <c r="C1721" s="11" t="str">
        <f>IF(B1721="","",IFERROR(INDEX(Produtos!$J$5:$J$304,MATCH(B1721,Produtos!$A$5:$A$304,0)),"SKU não cadastrado"))</f>
        <v/>
      </c>
      <c r="D1721" s="8" t="n"/>
      <c r="E1721" s="8" t="n"/>
      <c r="F1721" s="8" t="n"/>
      <c r="G1721" s="8" t="n"/>
    </row>
    <row r="1722">
      <c r="A1722" s="12" t="n"/>
      <c r="B1722" s="8" t="n"/>
      <c r="C1722" s="11" t="str">
        <f>IF(B1722="","",IFERROR(INDEX(Produtos!$J$5:$J$304,MATCH(B1722,Produtos!$A$5:$A$304,0)),"SKU não cadastrado"))</f>
        <v/>
      </c>
      <c r="D1722" s="8" t="n"/>
      <c r="E1722" s="8" t="n"/>
      <c r="F1722" s="8" t="n"/>
      <c r="G1722" s="8" t="n"/>
    </row>
    <row r="1723">
      <c r="A1723" s="12" t="n"/>
      <c r="B1723" s="8" t="n"/>
      <c r="C1723" s="11" t="str">
        <f>IF(B1723="","",IFERROR(INDEX(Produtos!$J$5:$J$304,MATCH(B1723,Produtos!$A$5:$A$304,0)),"SKU não cadastrado"))</f>
        <v/>
      </c>
      <c r="D1723" s="8" t="n"/>
      <c r="E1723" s="8" t="n"/>
      <c r="F1723" s="8" t="n"/>
      <c r="G1723" s="8" t="n"/>
    </row>
    <row r="1724">
      <c r="A1724" s="12" t="n"/>
      <c r="B1724" s="8" t="n"/>
      <c r="C1724" s="11" t="str">
        <f>IF(B1724="","",IFERROR(INDEX(Produtos!$J$5:$J$304,MATCH(B1724,Produtos!$A$5:$A$304,0)),"SKU não cadastrado"))</f>
        <v/>
      </c>
      <c r="D1724" s="8" t="n"/>
      <c r="E1724" s="8" t="n"/>
      <c r="F1724" s="8" t="n"/>
      <c r="G1724" s="8" t="n"/>
    </row>
    <row r="1725">
      <c r="A1725" s="12" t="n"/>
      <c r="B1725" s="8" t="n"/>
      <c r="C1725" s="11" t="str">
        <f>IF(B1725="","",IFERROR(INDEX(Produtos!$J$5:$J$304,MATCH(B1725,Produtos!$A$5:$A$304,0)),"SKU não cadastrado"))</f>
        <v/>
      </c>
      <c r="D1725" s="8" t="n"/>
      <c r="E1725" s="8" t="n"/>
      <c r="F1725" s="8" t="n"/>
      <c r="G1725" s="8" t="n"/>
    </row>
    <row r="1726">
      <c r="A1726" s="12" t="n"/>
      <c r="B1726" s="8" t="n"/>
      <c r="C1726" s="11" t="str">
        <f>IF(B1726="","",IFERROR(INDEX(Produtos!$J$5:$J$304,MATCH(B1726,Produtos!$A$5:$A$304,0)),"SKU não cadastrado"))</f>
        <v/>
      </c>
      <c r="D1726" s="8" t="n"/>
      <c r="E1726" s="8" t="n"/>
      <c r="F1726" s="8" t="n"/>
      <c r="G1726" s="8" t="n"/>
    </row>
    <row r="1727">
      <c r="A1727" s="12" t="n"/>
      <c r="B1727" s="8" t="n"/>
      <c r="C1727" s="11" t="str">
        <f>IF(B1727="","",IFERROR(INDEX(Produtos!$J$5:$J$304,MATCH(B1727,Produtos!$A$5:$A$304,0)),"SKU não cadastrado"))</f>
        <v/>
      </c>
      <c r="D1727" s="8" t="n"/>
      <c r="E1727" s="8" t="n"/>
      <c r="F1727" s="8" t="n"/>
      <c r="G1727" s="8" t="n"/>
    </row>
    <row r="1728">
      <c r="A1728" s="12" t="n"/>
      <c r="B1728" s="8" t="n"/>
      <c r="C1728" s="11" t="str">
        <f>IF(B1728="","",IFERROR(INDEX(Produtos!$J$5:$J$304,MATCH(B1728,Produtos!$A$5:$A$304,0)),"SKU não cadastrado"))</f>
        <v/>
      </c>
      <c r="D1728" s="8" t="n"/>
      <c r="E1728" s="8" t="n"/>
      <c r="F1728" s="8" t="n"/>
      <c r="G1728" s="8" t="n"/>
    </row>
    <row r="1729">
      <c r="A1729" s="12" t="n"/>
      <c r="B1729" s="8" t="n"/>
      <c r="C1729" s="11" t="str">
        <f>IF(B1729="","",IFERROR(INDEX(Produtos!$J$5:$J$304,MATCH(B1729,Produtos!$A$5:$A$304,0)),"SKU não cadastrado"))</f>
        <v/>
      </c>
      <c r="D1729" s="8" t="n"/>
      <c r="E1729" s="8" t="n"/>
      <c r="F1729" s="8" t="n"/>
      <c r="G1729" s="8" t="n"/>
    </row>
    <row r="1730">
      <c r="A1730" s="12" t="n"/>
      <c r="B1730" s="8" t="n"/>
      <c r="C1730" s="11" t="str">
        <f>IF(B1730="","",IFERROR(INDEX(Produtos!$J$5:$J$304,MATCH(B1730,Produtos!$A$5:$A$304,0)),"SKU não cadastrado"))</f>
        <v/>
      </c>
      <c r="D1730" s="8" t="n"/>
      <c r="E1730" s="8" t="n"/>
      <c r="F1730" s="8" t="n"/>
      <c r="G1730" s="8" t="n"/>
    </row>
    <row r="1731">
      <c r="A1731" s="12" t="n"/>
      <c r="B1731" s="8" t="n"/>
      <c r="C1731" s="11" t="str">
        <f>IF(B1731="","",IFERROR(INDEX(Produtos!$J$5:$J$304,MATCH(B1731,Produtos!$A$5:$A$304,0)),"SKU não cadastrado"))</f>
        <v/>
      </c>
      <c r="D1731" s="8" t="n"/>
      <c r="E1731" s="8" t="n"/>
      <c r="F1731" s="8" t="n"/>
      <c r="G1731" s="8" t="n"/>
    </row>
    <row r="1732">
      <c r="A1732" s="12" t="n"/>
      <c r="B1732" s="8" t="n"/>
      <c r="C1732" s="11" t="str">
        <f>IF(B1732="","",IFERROR(INDEX(Produtos!$J$5:$J$304,MATCH(B1732,Produtos!$A$5:$A$304,0)),"SKU não cadastrado"))</f>
        <v/>
      </c>
      <c r="D1732" s="8" t="n"/>
      <c r="E1732" s="8" t="n"/>
      <c r="F1732" s="8" t="n"/>
      <c r="G1732" s="8" t="n"/>
    </row>
    <row r="1733">
      <c r="A1733" s="12" t="n"/>
      <c r="B1733" s="8" t="n"/>
      <c r="C1733" s="11" t="str">
        <f>IF(B1733="","",IFERROR(INDEX(Produtos!$J$5:$J$304,MATCH(B1733,Produtos!$A$5:$A$304,0)),"SKU não cadastrado"))</f>
        <v/>
      </c>
      <c r="D1733" s="8" t="n"/>
      <c r="E1733" s="8" t="n"/>
      <c r="F1733" s="8" t="n"/>
      <c r="G1733" s="8" t="n"/>
    </row>
    <row r="1734">
      <c r="A1734" s="12" t="n"/>
      <c r="B1734" s="8" t="n"/>
      <c r="C1734" s="11" t="str">
        <f>IF(B1734="","",IFERROR(INDEX(Produtos!$J$5:$J$304,MATCH(B1734,Produtos!$A$5:$A$304,0)),"SKU não cadastrado"))</f>
        <v/>
      </c>
      <c r="D1734" s="8" t="n"/>
      <c r="E1734" s="8" t="n"/>
      <c r="F1734" s="8" t="n"/>
      <c r="G1734" s="8" t="n"/>
    </row>
    <row r="1735">
      <c r="A1735" s="12" t="n"/>
      <c r="B1735" s="8" t="n"/>
      <c r="C1735" s="11" t="str">
        <f>IF(B1735="","",IFERROR(INDEX(Produtos!$J$5:$J$304,MATCH(B1735,Produtos!$A$5:$A$304,0)),"SKU não cadastrado"))</f>
        <v/>
      </c>
      <c r="D1735" s="8" t="n"/>
      <c r="E1735" s="8" t="n"/>
      <c r="F1735" s="8" t="n"/>
      <c r="G1735" s="8" t="n"/>
    </row>
    <row r="1736">
      <c r="A1736" s="12" t="n"/>
      <c r="B1736" s="8" t="n"/>
      <c r="C1736" s="11" t="str">
        <f>IF(B1736="","",IFERROR(INDEX(Produtos!$J$5:$J$304,MATCH(B1736,Produtos!$A$5:$A$304,0)),"SKU não cadastrado"))</f>
        <v/>
      </c>
      <c r="D1736" s="8" t="n"/>
      <c r="E1736" s="8" t="n"/>
      <c r="F1736" s="8" t="n"/>
      <c r="G1736" s="8" t="n"/>
    </row>
    <row r="1737">
      <c r="A1737" s="12" t="n"/>
      <c r="B1737" s="8" t="n"/>
      <c r="C1737" s="11" t="str">
        <f>IF(B1737="","",IFERROR(INDEX(Produtos!$J$5:$J$304,MATCH(B1737,Produtos!$A$5:$A$304,0)),"SKU não cadastrado"))</f>
        <v/>
      </c>
      <c r="D1737" s="8" t="n"/>
      <c r="E1737" s="8" t="n"/>
      <c r="F1737" s="8" t="n"/>
      <c r="G1737" s="8" t="n"/>
    </row>
    <row r="1738">
      <c r="A1738" s="12" t="n"/>
      <c r="B1738" s="8" t="n"/>
      <c r="C1738" s="11" t="str">
        <f>IF(B1738="","",IFERROR(INDEX(Produtos!$J$5:$J$304,MATCH(B1738,Produtos!$A$5:$A$304,0)),"SKU não cadastrado"))</f>
        <v/>
      </c>
      <c r="D1738" s="8" t="n"/>
      <c r="E1738" s="8" t="n"/>
      <c r="F1738" s="8" t="n"/>
      <c r="G1738" s="8" t="n"/>
    </row>
    <row r="1739">
      <c r="A1739" s="12" t="n"/>
      <c r="B1739" s="8" t="n"/>
      <c r="C1739" s="11" t="str">
        <f>IF(B1739="","",IFERROR(INDEX(Produtos!$J$5:$J$304,MATCH(B1739,Produtos!$A$5:$A$304,0)),"SKU não cadastrado"))</f>
        <v/>
      </c>
      <c r="D1739" s="8" t="n"/>
      <c r="E1739" s="8" t="n"/>
      <c r="F1739" s="8" t="n"/>
      <c r="G1739" s="8" t="n"/>
    </row>
    <row r="1740">
      <c r="A1740" s="12" t="n"/>
      <c r="B1740" s="8" t="n"/>
      <c r="C1740" s="11" t="str">
        <f>IF(B1740="","",IFERROR(INDEX(Produtos!$J$5:$J$304,MATCH(B1740,Produtos!$A$5:$A$304,0)),"SKU não cadastrado"))</f>
        <v/>
      </c>
      <c r="D1740" s="8" t="n"/>
      <c r="E1740" s="8" t="n"/>
      <c r="F1740" s="8" t="n"/>
      <c r="G1740" s="8" t="n"/>
    </row>
    <row r="1741">
      <c r="A1741" s="12" t="n"/>
      <c r="B1741" s="8" t="n"/>
      <c r="C1741" s="11" t="str">
        <f>IF(B1741="","",IFERROR(INDEX(Produtos!$J$5:$J$304,MATCH(B1741,Produtos!$A$5:$A$304,0)),"SKU não cadastrado"))</f>
        <v/>
      </c>
      <c r="D1741" s="8" t="n"/>
      <c r="E1741" s="8" t="n"/>
      <c r="F1741" s="8" t="n"/>
      <c r="G1741" s="8" t="n"/>
    </row>
    <row r="1742">
      <c r="A1742" s="12" t="n"/>
      <c r="B1742" s="8" t="n"/>
      <c r="C1742" s="11" t="str">
        <f>IF(B1742="","",IFERROR(INDEX(Produtos!$J$5:$J$304,MATCH(B1742,Produtos!$A$5:$A$304,0)),"SKU não cadastrado"))</f>
        <v/>
      </c>
      <c r="D1742" s="8" t="n"/>
      <c r="E1742" s="8" t="n"/>
      <c r="F1742" s="8" t="n"/>
      <c r="G1742" s="8" t="n"/>
    </row>
    <row r="1743">
      <c r="A1743" s="12" t="n"/>
      <c r="B1743" s="8" t="n"/>
      <c r="C1743" s="11" t="str">
        <f>IF(B1743="","",IFERROR(INDEX(Produtos!$J$5:$J$304,MATCH(B1743,Produtos!$A$5:$A$304,0)),"SKU não cadastrado"))</f>
        <v/>
      </c>
      <c r="D1743" s="8" t="n"/>
      <c r="E1743" s="8" t="n"/>
      <c r="F1743" s="8" t="n"/>
      <c r="G1743" s="8" t="n"/>
    </row>
    <row r="1744">
      <c r="A1744" s="12" t="n"/>
      <c r="B1744" s="8" t="n"/>
      <c r="C1744" s="11" t="str">
        <f>IF(B1744="","",IFERROR(INDEX(Produtos!$J$5:$J$304,MATCH(B1744,Produtos!$A$5:$A$304,0)),"SKU não cadastrado"))</f>
        <v/>
      </c>
      <c r="D1744" s="8" t="n"/>
      <c r="E1744" s="8" t="n"/>
      <c r="F1744" s="8" t="n"/>
      <c r="G1744" s="8" t="n"/>
    </row>
    <row r="1745">
      <c r="A1745" s="12" t="n"/>
      <c r="B1745" s="8" t="n"/>
      <c r="C1745" s="11" t="str">
        <f>IF(B1745="","",IFERROR(INDEX(Produtos!$J$5:$J$304,MATCH(B1745,Produtos!$A$5:$A$304,0)),"SKU não cadastrado"))</f>
        <v/>
      </c>
      <c r="D1745" s="8" t="n"/>
      <c r="E1745" s="8" t="n"/>
      <c r="F1745" s="8" t="n"/>
      <c r="G1745" s="8" t="n"/>
    </row>
    <row r="1746">
      <c r="A1746" s="12" t="n"/>
      <c r="B1746" s="8" t="n"/>
      <c r="C1746" s="11" t="str">
        <f>IF(B1746="","",IFERROR(INDEX(Produtos!$J$5:$J$304,MATCH(B1746,Produtos!$A$5:$A$304,0)),"SKU não cadastrado"))</f>
        <v/>
      </c>
      <c r="D1746" s="8" t="n"/>
      <c r="E1746" s="8" t="n"/>
      <c r="F1746" s="8" t="n"/>
      <c r="G1746" s="8" t="n"/>
    </row>
    <row r="1747">
      <c r="A1747" s="12" t="n"/>
      <c r="B1747" s="8" t="n"/>
      <c r="C1747" s="11" t="str">
        <f>IF(B1747="","",IFERROR(INDEX(Produtos!$J$5:$J$304,MATCH(B1747,Produtos!$A$5:$A$304,0)),"SKU não cadastrado"))</f>
        <v/>
      </c>
      <c r="D1747" s="8" t="n"/>
      <c r="E1747" s="8" t="n"/>
      <c r="F1747" s="8" t="n"/>
      <c r="G1747" s="8" t="n"/>
    </row>
    <row r="1748">
      <c r="A1748" s="12" t="n"/>
      <c r="B1748" s="8" t="n"/>
      <c r="C1748" s="11" t="str">
        <f>IF(B1748="","",IFERROR(INDEX(Produtos!$J$5:$J$304,MATCH(B1748,Produtos!$A$5:$A$304,0)),"SKU não cadastrado"))</f>
        <v/>
      </c>
      <c r="D1748" s="8" t="n"/>
      <c r="E1748" s="8" t="n"/>
      <c r="F1748" s="8" t="n"/>
      <c r="G1748" s="8" t="n"/>
    </row>
    <row r="1749">
      <c r="A1749" s="12" t="n"/>
      <c r="B1749" s="8" t="n"/>
      <c r="C1749" s="11" t="str">
        <f>IF(B1749="","",IFERROR(INDEX(Produtos!$J$5:$J$304,MATCH(B1749,Produtos!$A$5:$A$304,0)),"SKU não cadastrado"))</f>
        <v/>
      </c>
      <c r="D1749" s="8" t="n"/>
      <c r="E1749" s="8" t="n"/>
      <c r="F1749" s="8" t="n"/>
      <c r="G1749" s="8" t="n"/>
    </row>
    <row r="1750">
      <c r="A1750" s="12" t="n"/>
      <c r="B1750" s="8" t="n"/>
      <c r="C1750" s="11" t="str">
        <f>IF(B1750="","",IFERROR(INDEX(Produtos!$J$5:$J$304,MATCH(B1750,Produtos!$A$5:$A$304,0)),"SKU não cadastrado"))</f>
        <v/>
      </c>
      <c r="D1750" s="8" t="n"/>
      <c r="E1750" s="8" t="n"/>
      <c r="F1750" s="8" t="n"/>
      <c r="G1750" s="8" t="n"/>
    </row>
    <row r="1751">
      <c r="A1751" s="12" t="n"/>
      <c r="B1751" s="8" t="n"/>
      <c r="C1751" s="11" t="str">
        <f>IF(B1751="","",IFERROR(INDEX(Produtos!$J$5:$J$304,MATCH(B1751,Produtos!$A$5:$A$304,0)),"SKU não cadastrado"))</f>
        <v/>
      </c>
      <c r="D1751" s="8" t="n"/>
      <c r="E1751" s="8" t="n"/>
      <c r="F1751" s="8" t="n"/>
      <c r="G1751" s="8" t="n"/>
    </row>
    <row r="1752">
      <c r="A1752" s="12" t="n"/>
      <c r="B1752" s="8" t="n"/>
      <c r="C1752" s="11" t="str">
        <f>IF(B1752="","",IFERROR(INDEX(Produtos!$J$5:$J$304,MATCH(B1752,Produtos!$A$5:$A$304,0)),"SKU não cadastrado"))</f>
        <v/>
      </c>
      <c r="D1752" s="8" t="n"/>
      <c r="E1752" s="8" t="n"/>
      <c r="F1752" s="8" t="n"/>
      <c r="G1752" s="8" t="n"/>
    </row>
    <row r="1753">
      <c r="A1753" s="12" t="n"/>
      <c r="B1753" s="8" t="n"/>
      <c r="C1753" s="11" t="str">
        <f>IF(B1753="","",IFERROR(INDEX(Produtos!$J$5:$J$304,MATCH(B1753,Produtos!$A$5:$A$304,0)),"SKU não cadastrado"))</f>
        <v/>
      </c>
      <c r="D1753" s="8" t="n"/>
      <c r="E1753" s="8" t="n"/>
      <c r="F1753" s="8" t="n"/>
      <c r="G1753" s="8" t="n"/>
    </row>
    <row r="1754">
      <c r="A1754" s="12" t="n"/>
      <c r="B1754" s="8" t="n"/>
      <c r="C1754" s="11" t="str">
        <f>IF(B1754="","",IFERROR(INDEX(Produtos!$J$5:$J$304,MATCH(B1754,Produtos!$A$5:$A$304,0)),"SKU não cadastrado"))</f>
        <v/>
      </c>
      <c r="D1754" s="8" t="n"/>
      <c r="E1754" s="8" t="n"/>
      <c r="F1754" s="8" t="n"/>
      <c r="G1754" s="8" t="n"/>
    </row>
    <row r="1755">
      <c r="A1755" s="12" t="n"/>
      <c r="B1755" s="8" t="n"/>
      <c r="C1755" s="11" t="str">
        <f>IF(B1755="","",IFERROR(INDEX(Produtos!$J$5:$J$304,MATCH(B1755,Produtos!$A$5:$A$304,0)),"SKU não cadastrado"))</f>
        <v/>
      </c>
      <c r="D1755" s="8" t="n"/>
      <c r="E1755" s="8" t="n"/>
      <c r="F1755" s="8" t="n"/>
      <c r="G1755" s="8" t="n"/>
    </row>
    <row r="1756">
      <c r="A1756" s="12" t="n"/>
      <c r="B1756" s="8" t="n"/>
      <c r="C1756" s="11" t="str">
        <f>IF(B1756="","",IFERROR(INDEX(Produtos!$J$5:$J$304,MATCH(B1756,Produtos!$A$5:$A$304,0)),"SKU não cadastrado"))</f>
        <v/>
      </c>
      <c r="D1756" s="8" t="n"/>
      <c r="E1756" s="8" t="n"/>
      <c r="F1756" s="8" t="n"/>
      <c r="G1756" s="8" t="n"/>
    </row>
    <row r="1757">
      <c r="A1757" s="12" t="n"/>
      <c r="B1757" s="8" t="n"/>
      <c r="C1757" s="11" t="str">
        <f>IF(B1757="","",IFERROR(INDEX(Produtos!$J$5:$J$304,MATCH(B1757,Produtos!$A$5:$A$304,0)),"SKU não cadastrado"))</f>
        <v/>
      </c>
      <c r="D1757" s="8" t="n"/>
      <c r="E1757" s="8" t="n"/>
      <c r="F1757" s="8" t="n"/>
      <c r="G1757" s="8" t="n"/>
    </row>
    <row r="1758">
      <c r="A1758" s="12" t="n"/>
      <c r="B1758" s="8" t="n"/>
      <c r="C1758" s="11" t="str">
        <f>IF(B1758="","",IFERROR(INDEX(Produtos!$J$5:$J$304,MATCH(B1758,Produtos!$A$5:$A$304,0)),"SKU não cadastrado"))</f>
        <v/>
      </c>
      <c r="D1758" s="8" t="n"/>
      <c r="E1758" s="8" t="n"/>
      <c r="F1758" s="8" t="n"/>
      <c r="G1758" s="8" t="n"/>
    </row>
    <row r="1759">
      <c r="A1759" s="12" t="n"/>
      <c r="B1759" s="8" t="n"/>
      <c r="C1759" s="11" t="str">
        <f>IF(B1759="","",IFERROR(INDEX(Produtos!$J$5:$J$304,MATCH(B1759,Produtos!$A$5:$A$304,0)),"SKU não cadastrado"))</f>
        <v/>
      </c>
      <c r="D1759" s="8" t="n"/>
      <c r="E1759" s="8" t="n"/>
      <c r="F1759" s="8" t="n"/>
      <c r="G1759" s="8" t="n"/>
    </row>
    <row r="1760">
      <c r="A1760" s="12" t="n"/>
      <c r="B1760" s="8" t="n"/>
      <c r="C1760" s="11" t="str">
        <f>IF(B1760="","",IFERROR(INDEX(Produtos!$J$5:$J$304,MATCH(B1760,Produtos!$A$5:$A$304,0)),"SKU não cadastrado"))</f>
        <v/>
      </c>
      <c r="D1760" s="8" t="n"/>
      <c r="E1760" s="8" t="n"/>
      <c r="F1760" s="8" t="n"/>
      <c r="G1760" s="8" t="n"/>
    </row>
    <row r="1761">
      <c r="A1761" s="12" t="n"/>
      <c r="B1761" s="8" t="n"/>
      <c r="C1761" s="11" t="str">
        <f>IF(B1761="","",IFERROR(INDEX(Produtos!$J$5:$J$304,MATCH(B1761,Produtos!$A$5:$A$304,0)),"SKU não cadastrado"))</f>
        <v/>
      </c>
      <c r="D1761" s="8" t="n"/>
      <c r="E1761" s="8" t="n"/>
      <c r="F1761" s="8" t="n"/>
      <c r="G1761" s="8" t="n"/>
    </row>
    <row r="1762">
      <c r="A1762" s="12" t="n"/>
      <c r="B1762" s="8" t="n"/>
      <c r="C1762" s="11" t="str">
        <f>IF(B1762="","",IFERROR(INDEX(Produtos!$J$5:$J$304,MATCH(B1762,Produtos!$A$5:$A$304,0)),"SKU não cadastrado"))</f>
        <v/>
      </c>
      <c r="D1762" s="8" t="n"/>
      <c r="E1762" s="8" t="n"/>
      <c r="F1762" s="8" t="n"/>
      <c r="G1762" s="8" t="n"/>
    </row>
    <row r="1763">
      <c r="A1763" s="12" t="n"/>
      <c r="B1763" s="8" t="n"/>
      <c r="C1763" s="11" t="str">
        <f>IF(B1763="","",IFERROR(INDEX(Produtos!$J$5:$J$304,MATCH(B1763,Produtos!$A$5:$A$304,0)),"SKU não cadastrado"))</f>
        <v/>
      </c>
      <c r="D1763" s="8" t="n"/>
      <c r="E1763" s="8" t="n"/>
      <c r="F1763" s="8" t="n"/>
      <c r="G1763" s="8" t="n"/>
    </row>
    <row r="1764">
      <c r="A1764" s="12" t="n"/>
      <c r="B1764" s="8" t="n"/>
      <c r="C1764" s="11" t="str">
        <f>IF(B1764="","",IFERROR(INDEX(Produtos!$J$5:$J$304,MATCH(B1764,Produtos!$A$5:$A$304,0)),"SKU não cadastrado"))</f>
        <v/>
      </c>
      <c r="D1764" s="8" t="n"/>
      <c r="E1764" s="8" t="n"/>
      <c r="F1764" s="8" t="n"/>
      <c r="G1764" s="8" t="n"/>
    </row>
    <row r="1765">
      <c r="A1765" s="12" t="n"/>
      <c r="B1765" s="8" t="n"/>
      <c r="C1765" s="11" t="str">
        <f>IF(B1765="","",IFERROR(INDEX(Produtos!$J$5:$J$304,MATCH(B1765,Produtos!$A$5:$A$304,0)),"SKU não cadastrado"))</f>
        <v/>
      </c>
      <c r="D1765" s="8" t="n"/>
      <c r="E1765" s="8" t="n"/>
      <c r="F1765" s="8" t="n"/>
      <c r="G1765" s="8" t="n"/>
    </row>
    <row r="1766">
      <c r="A1766" s="12" t="n"/>
      <c r="B1766" s="8" t="n"/>
      <c r="C1766" s="11" t="str">
        <f>IF(B1766="","",IFERROR(INDEX(Produtos!$J$5:$J$304,MATCH(B1766,Produtos!$A$5:$A$304,0)),"SKU não cadastrado"))</f>
        <v/>
      </c>
      <c r="D1766" s="8" t="n"/>
      <c r="E1766" s="8" t="n"/>
      <c r="F1766" s="8" t="n"/>
      <c r="G1766" s="8" t="n"/>
    </row>
    <row r="1767">
      <c r="A1767" s="12" t="n"/>
      <c r="B1767" s="8" t="n"/>
      <c r="C1767" s="11" t="str">
        <f>IF(B1767="","",IFERROR(INDEX(Produtos!$J$5:$J$304,MATCH(B1767,Produtos!$A$5:$A$304,0)),"SKU não cadastrado"))</f>
        <v/>
      </c>
      <c r="D1767" s="8" t="n"/>
      <c r="E1767" s="8" t="n"/>
      <c r="F1767" s="8" t="n"/>
      <c r="G1767" s="8" t="n"/>
    </row>
    <row r="1768">
      <c r="A1768" s="12" t="n"/>
      <c r="B1768" s="8" t="n"/>
      <c r="C1768" s="11" t="str">
        <f>IF(B1768="","",IFERROR(INDEX(Produtos!$J$5:$J$304,MATCH(B1768,Produtos!$A$5:$A$304,0)),"SKU não cadastrado"))</f>
        <v/>
      </c>
      <c r="D1768" s="8" t="n"/>
      <c r="E1768" s="8" t="n"/>
      <c r="F1768" s="8" t="n"/>
      <c r="G1768" s="8" t="n"/>
    </row>
    <row r="1769">
      <c r="A1769" s="12" t="n"/>
      <c r="B1769" s="8" t="n"/>
      <c r="C1769" s="11" t="str">
        <f>IF(B1769="","",IFERROR(INDEX(Produtos!$J$5:$J$304,MATCH(B1769,Produtos!$A$5:$A$304,0)),"SKU não cadastrado"))</f>
        <v/>
      </c>
      <c r="D1769" s="8" t="n"/>
      <c r="E1769" s="8" t="n"/>
      <c r="F1769" s="8" t="n"/>
      <c r="G1769" s="8" t="n"/>
    </row>
    <row r="1770">
      <c r="A1770" s="12" t="n"/>
      <c r="B1770" s="8" t="n"/>
      <c r="C1770" s="11" t="str">
        <f>IF(B1770="","",IFERROR(INDEX(Produtos!$J$5:$J$304,MATCH(B1770,Produtos!$A$5:$A$304,0)),"SKU não cadastrado"))</f>
        <v/>
      </c>
      <c r="D1770" s="8" t="n"/>
      <c r="E1770" s="8" t="n"/>
      <c r="F1770" s="8" t="n"/>
      <c r="G1770" s="8" t="n"/>
    </row>
    <row r="1771">
      <c r="A1771" s="12" t="n"/>
      <c r="B1771" s="8" t="n"/>
      <c r="C1771" s="11" t="str">
        <f>IF(B1771="","",IFERROR(INDEX(Produtos!$J$5:$J$304,MATCH(B1771,Produtos!$A$5:$A$304,0)),"SKU não cadastrado"))</f>
        <v/>
      </c>
      <c r="D1771" s="8" t="n"/>
      <c r="E1771" s="8" t="n"/>
      <c r="F1771" s="8" t="n"/>
      <c r="G1771" s="8" t="n"/>
    </row>
    <row r="1772">
      <c r="A1772" s="12" t="n"/>
      <c r="B1772" s="8" t="n"/>
      <c r="C1772" s="11" t="str">
        <f>IF(B1772="","",IFERROR(INDEX(Produtos!$J$5:$J$304,MATCH(B1772,Produtos!$A$5:$A$304,0)),"SKU não cadastrado"))</f>
        <v/>
      </c>
      <c r="D1772" s="8" t="n"/>
      <c r="E1772" s="8" t="n"/>
      <c r="F1772" s="8" t="n"/>
      <c r="G1772" s="8" t="n"/>
    </row>
    <row r="1773">
      <c r="A1773" s="12" t="n"/>
      <c r="B1773" s="8" t="n"/>
      <c r="C1773" s="11" t="str">
        <f>IF(B1773="","",IFERROR(INDEX(Produtos!$J$5:$J$304,MATCH(B1773,Produtos!$A$5:$A$304,0)),"SKU não cadastrado"))</f>
        <v/>
      </c>
      <c r="D1773" s="8" t="n"/>
      <c r="E1773" s="8" t="n"/>
      <c r="F1773" s="8" t="n"/>
      <c r="G1773" s="8" t="n"/>
    </row>
    <row r="1774">
      <c r="A1774" s="12" t="n"/>
      <c r="B1774" s="8" t="n"/>
      <c r="C1774" s="11" t="str">
        <f>IF(B1774="","",IFERROR(INDEX(Produtos!$J$5:$J$304,MATCH(B1774,Produtos!$A$5:$A$304,0)),"SKU não cadastrado"))</f>
        <v/>
      </c>
      <c r="D1774" s="8" t="n"/>
      <c r="E1774" s="8" t="n"/>
      <c r="F1774" s="8" t="n"/>
      <c r="G1774" s="8" t="n"/>
    </row>
    <row r="1775">
      <c r="A1775" s="12" t="n"/>
      <c r="B1775" s="8" t="n"/>
      <c r="C1775" s="11" t="str">
        <f>IF(B1775="","",IFERROR(INDEX(Produtos!$J$5:$J$304,MATCH(B1775,Produtos!$A$5:$A$304,0)),"SKU não cadastrado"))</f>
        <v/>
      </c>
      <c r="D1775" s="8" t="n"/>
      <c r="E1775" s="8" t="n"/>
      <c r="F1775" s="8" t="n"/>
      <c r="G1775" s="8" t="n"/>
    </row>
    <row r="1776">
      <c r="A1776" s="12" t="n"/>
      <c r="B1776" s="8" t="n"/>
      <c r="C1776" s="11" t="str">
        <f>IF(B1776="","",IFERROR(INDEX(Produtos!$J$5:$J$304,MATCH(B1776,Produtos!$A$5:$A$304,0)),"SKU não cadastrado"))</f>
        <v/>
      </c>
      <c r="D1776" s="8" t="n"/>
      <c r="E1776" s="8" t="n"/>
      <c r="F1776" s="8" t="n"/>
      <c r="G1776" s="8" t="n"/>
    </row>
    <row r="1777">
      <c r="A1777" s="12" t="n"/>
      <c r="B1777" s="8" t="n"/>
      <c r="C1777" s="11" t="str">
        <f>IF(B1777="","",IFERROR(INDEX(Produtos!$J$5:$J$304,MATCH(B1777,Produtos!$A$5:$A$304,0)),"SKU não cadastrado"))</f>
        <v/>
      </c>
      <c r="D1777" s="8" t="n"/>
      <c r="E1777" s="8" t="n"/>
      <c r="F1777" s="8" t="n"/>
      <c r="G1777" s="8" t="n"/>
    </row>
    <row r="1778">
      <c r="A1778" s="12" t="n"/>
      <c r="B1778" s="8" t="n"/>
      <c r="C1778" s="11" t="str">
        <f>IF(B1778="","",IFERROR(INDEX(Produtos!$J$5:$J$304,MATCH(B1778,Produtos!$A$5:$A$304,0)),"SKU não cadastrado"))</f>
        <v/>
      </c>
      <c r="D1778" s="8" t="n"/>
      <c r="E1778" s="8" t="n"/>
      <c r="F1778" s="8" t="n"/>
      <c r="G1778" s="8" t="n"/>
    </row>
    <row r="1779">
      <c r="A1779" s="12" t="n"/>
      <c r="B1779" s="8" t="n"/>
      <c r="C1779" s="11" t="str">
        <f>IF(B1779="","",IFERROR(INDEX(Produtos!$J$5:$J$304,MATCH(B1779,Produtos!$A$5:$A$304,0)),"SKU não cadastrado"))</f>
        <v/>
      </c>
      <c r="D1779" s="8" t="n"/>
      <c r="E1779" s="8" t="n"/>
      <c r="F1779" s="8" t="n"/>
      <c r="G1779" s="8" t="n"/>
    </row>
    <row r="1780">
      <c r="A1780" s="12" t="n"/>
      <c r="B1780" s="8" t="n"/>
      <c r="C1780" s="11" t="str">
        <f>IF(B1780="","",IFERROR(INDEX(Produtos!$J$5:$J$304,MATCH(B1780,Produtos!$A$5:$A$304,0)),"SKU não cadastrado"))</f>
        <v/>
      </c>
      <c r="D1780" s="8" t="n"/>
      <c r="E1780" s="8" t="n"/>
      <c r="F1780" s="8" t="n"/>
      <c r="G1780" s="8" t="n"/>
    </row>
    <row r="1781">
      <c r="A1781" s="12" t="n"/>
      <c r="B1781" s="8" t="n"/>
      <c r="C1781" s="11" t="str">
        <f>IF(B1781="","",IFERROR(INDEX(Produtos!$J$5:$J$304,MATCH(B1781,Produtos!$A$5:$A$304,0)),"SKU não cadastrado"))</f>
        <v/>
      </c>
      <c r="D1781" s="8" t="n"/>
      <c r="E1781" s="8" t="n"/>
      <c r="F1781" s="8" t="n"/>
      <c r="G1781" s="8" t="n"/>
    </row>
    <row r="1782">
      <c r="A1782" s="12" t="n"/>
      <c r="B1782" s="8" t="n"/>
      <c r="C1782" s="11" t="str">
        <f>IF(B1782="","",IFERROR(INDEX(Produtos!$J$5:$J$304,MATCH(B1782,Produtos!$A$5:$A$304,0)),"SKU não cadastrado"))</f>
        <v/>
      </c>
      <c r="D1782" s="8" t="n"/>
      <c r="E1782" s="8" t="n"/>
      <c r="F1782" s="8" t="n"/>
      <c r="G1782" s="8" t="n"/>
    </row>
    <row r="1783">
      <c r="A1783" s="12" t="n"/>
      <c r="B1783" s="8" t="n"/>
      <c r="C1783" s="11" t="str">
        <f>IF(B1783="","",IFERROR(INDEX(Produtos!$J$5:$J$304,MATCH(B1783,Produtos!$A$5:$A$304,0)),"SKU não cadastrado"))</f>
        <v/>
      </c>
      <c r="D1783" s="8" t="n"/>
      <c r="E1783" s="8" t="n"/>
      <c r="F1783" s="8" t="n"/>
      <c r="G1783" s="8" t="n"/>
    </row>
    <row r="1784">
      <c r="A1784" s="12" t="n"/>
      <c r="B1784" s="8" t="n"/>
      <c r="C1784" s="11" t="str">
        <f>IF(B1784="","",IFERROR(INDEX(Produtos!$J$5:$J$304,MATCH(B1784,Produtos!$A$5:$A$304,0)),"SKU não cadastrado"))</f>
        <v/>
      </c>
      <c r="D1784" s="8" t="n"/>
      <c r="E1784" s="8" t="n"/>
      <c r="F1784" s="8" t="n"/>
      <c r="G1784" s="8" t="n"/>
    </row>
    <row r="1785">
      <c r="A1785" s="12" t="n"/>
      <c r="B1785" s="8" t="n"/>
      <c r="C1785" s="11" t="str">
        <f>IF(B1785="","",IFERROR(INDEX(Produtos!$J$5:$J$304,MATCH(B1785,Produtos!$A$5:$A$304,0)),"SKU não cadastrado"))</f>
        <v/>
      </c>
      <c r="D1785" s="8" t="n"/>
      <c r="E1785" s="8" t="n"/>
      <c r="F1785" s="8" t="n"/>
      <c r="G1785" s="8" t="n"/>
    </row>
    <row r="1786">
      <c r="A1786" s="12" t="n"/>
      <c r="B1786" s="8" t="n"/>
      <c r="C1786" s="11" t="str">
        <f>IF(B1786="","",IFERROR(INDEX(Produtos!$J$5:$J$304,MATCH(B1786,Produtos!$A$5:$A$304,0)),"SKU não cadastrado"))</f>
        <v/>
      </c>
      <c r="D1786" s="8" t="n"/>
      <c r="E1786" s="8" t="n"/>
      <c r="F1786" s="8" t="n"/>
      <c r="G1786" s="8" t="n"/>
    </row>
    <row r="1787">
      <c r="A1787" s="12" t="n"/>
      <c r="B1787" s="8" t="n"/>
      <c r="C1787" s="11" t="str">
        <f>IF(B1787="","",IFERROR(INDEX(Produtos!$J$5:$J$304,MATCH(B1787,Produtos!$A$5:$A$304,0)),"SKU não cadastrado"))</f>
        <v/>
      </c>
      <c r="D1787" s="8" t="n"/>
      <c r="E1787" s="8" t="n"/>
      <c r="F1787" s="8" t="n"/>
      <c r="G1787" s="8" t="n"/>
    </row>
    <row r="1788">
      <c r="A1788" s="12" t="n"/>
      <c r="B1788" s="8" t="n"/>
      <c r="C1788" s="11" t="str">
        <f>IF(B1788="","",IFERROR(INDEX(Produtos!$J$5:$J$304,MATCH(B1788,Produtos!$A$5:$A$304,0)),"SKU não cadastrado"))</f>
        <v/>
      </c>
      <c r="D1788" s="8" t="n"/>
      <c r="E1788" s="8" t="n"/>
      <c r="F1788" s="8" t="n"/>
      <c r="G1788" s="8" t="n"/>
    </row>
    <row r="1789">
      <c r="A1789" s="12" t="n"/>
      <c r="B1789" s="8" t="n"/>
      <c r="C1789" s="11" t="str">
        <f>IF(B1789="","",IFERROR(INDEX(Produtos!$J$5:$J$304,MATCH(B1789,Produtos!$A$5:$A$304,0)),"SKU não cadastrado"))</f>
        <v/>
      </c>
      <c r="D1789" s="8" t="n"/>
      <c r="E1789" s="8" t="n"/>
      <c r="F1789" s="8" t="n"/>
      <c r="G1789" s="8" t="n"/>
    </row>
    <row r="1790">
      <c r="A1790" s="12" t="n"/>
      <c r="B1790" s="8" t="n"/>
      <c r="C1790" s="11" t="str">
        <f>IF(B1790="","",IFERROR(INDEX(Produtos!$J$5:$J$304,MATCH(B1790,Produtos!$A$5:$A$304,0)),"SKU não cadastrado"))</f>
        <v/>
      </c>
      <c r="D1790" s="8" t="n"/>
      <c r="E1790" s="8" t="n"/>
      <c r="F1790" s="8" t="n"/>
      <c r="G1790" s="8" t="n"/>
    </row>
    <row r="1791">
      <c r="A1791" s="12" t="n"/>
      <c r="B1791" s="8" t="n"/>
      <c r="C1791" s="11" t="str">
        <f>IF(B1791="","",IFERROR(INDEX(Produtos!$J$5:$J$304,MATCH(B1791,Produtos!$A$5:$A$304,0)),"SKU não cadastrado"))</f>
        <v/>
      </c>
      <c r="D1791" s="8" t="n"/>
      <c r="E1791" s="8" t="n"/>
      <c r="F1791" s="8" t="n"/>
      <c r="G1791" s="8" t="n"/>
    </row>
    <row r="1792">
      <c r="A1792" s="12" t="n"/>
      <c r="B1792" s="8" t="n"/>
      <c r="C1792" s="11" t="str">
        <f>IF(B1792="","",IFERROR(INDEX(Produtos!$J$5:$J$304,MATCH(B1792,Produtos!$A$5:$A$304,0)),"SKU não cadastrado"))</f>
        <v/>
      </c>
      <c r="D1792" s="8" t="n"/>
      <c r="E1792" s="8" t="n"/>
      <c r="F1792" s="8" t="n"/>
      <c r="G1792" s="8" t="n"/>
    </row>
    <row r="1793">
      <c r="A1793" s="12" t="n"/>
      <c r="B1793" s="8" t="n"/>
      <c r="C1793" s="11" t="str">
        <f>IF(B1793="","",IFERROR(INDEX(Produtos!$J$5:$J$304,MATCH(B1793,Produtos!$A$5:$A$304,0)),"SKU não cadastrado"))</f>
        <v/>
      </c>
      <c r="D1793" s="8" t="n"/>
      <c r="E1793" s="8" t="n"/>
      <c r="F1793" s="8" t="n"/>
      <c r="G1793" s="8" t="n"/>
    </row>
    <row r="1794">
      <c r="A1794" s="12" t="n"/>
      <c r="B1794" s="8" t="n"/>
      <c r="C1794" s="11" t="str">
        <f>IF(B1794="","",IFERROR(INDEX(Produtos!$J$5:$J$304,MATCH(B1794,Produtos!$A$5:$A$304,0)),"SKU não cadastrado"))</f>
        <v/>
      </c>
      <c r="D1794" s="8" t="n"/>
      <c r="E1794" s="8" t="n"/>
      <c r="F1794" s="8" t="n"/>
      <c r="G1794" s="8" t="n"/>
    </row>
    <row r="1795">
      <c r="A1795" s="12" t="n"/>
      <c r="B1795" s="8" t="n"/>
      <c r="C1795" s="11" t="str">
        <f>IF(B1795="","",IFERROR(INDEX(Produtos!$J$5:$J$304,MATCH(B1795,Produtos!$A$5:$A$304,0)),"SKU não cadastrado"))</f>
        <v/>
      </c>
      <c r="D1795" s="8" t="n"/>
      <c r="E1795" s="8" t="n"/>
      <c r="F1795" s="8" t="n"/>
      <c r="G1795" s="8" t="n"/>
    </row>
    <row r="1796">
      <c r="A1796" s="12" t="n"/>
      <c r="B1796" s="8" t="n"/>
      <c r="C1796" s="11" t="str">
        <f>IF(B1796="","",IFERROR(INDEX(Produtos!$J$5:$J$304,MATCH(B1796,Produtos!$A$5:$A$304,0)),"SKU não cadastrado"))</f>
        <v/>
      </c>
      <c r="D1796" s="8" t="n"/>
      <c r="E1796" s="8" t="n"/>
      <c r="F1796" s="8" t="n"/>
      <c r="G1796" s="8" t="n"/>
    </row>
    <row r="1797">
      <c r="A1797" s="12" t="n"/>
      <c r="B1797" s="8" t="n"/>
      <c r="C1797" s="11" t="str">
        <f>IF(B1797="","",IFERROR(INDEX(Produtos!$J$5:$J$304,MATCH(B1797,Produtos!$A$5:$A$304,0)),"SKU não cadastrado"))</f>
        <v/>
      </c>
      <c r="D1797" s="8" t="n"/>
      <c r="E1797" s="8" t="n"/>
      <c r="F1797" s="8" t="n"/>
      <c r="G1797" s="8" t="n"/>
    </row>
    <row r="1798">
      <c r="A1798" s="12" t="n"/>
      <c r="B1798" s="8" t="n"/>
      <c r="C1798" s="11" t="str">
        <f>IF(B1798="","",IFERROR(INDEX(Produtos!$J$5:$J$304,MATCH(B1798,Produtos!$A$5:$A$304,0)),"SKU não cadastrado"))</f>
        <v/>
      </c>
      <c r="D1798" s="8" t="n"/>
      <c r="E1798" s="8" t="n"/>
      <c r="F1798" s="8" t="n"/>
      <c r="G1798" s="8" t="n"/>
    </row>
    <row r="1799">
      <c r="A1799" s="12" t="n"/>
      <c r="B1799" s="8" t="n"/>
      <c r="C1799" s="11" t="str">
        <f>IF(B1799="","",IFERROR(INDEX(Produtos!$J$5:$J$304,MATCH(B1799,Produtos!$A$5:$A$304,0)),"SKU não cadastrado"))</f>
        <v/>
      </c>
      <c r="D1799" s="8" t="n"/>
      <c r="E1799" s="8" t="n"/>
      <c r="F1799" s="8" t="n"/>
      <c r="G1799" s="8" t="n"/>
    </row>
    <row r="1800">
      <c r="A1800" s="12" t="n"/>
      <c r="B1800" s="8" t="n"/>
      <c r="C1800" s="11" t="str">
        <f>IF(B1800="","",IFERROR(INDEX(Produtos!$J$5:$J$304,MATCH(B1800,Produtos!$A$5:$A$304,0)),"SKU não cadastrado"))</f>
        <v/>
      </c>
      <c r="D1800" s="8" t="n"/>
      <c r="E1800" s="8" t="n"/>
      <c r="F1800" s="8" t="n"/>
      <c r="G1800" s="8" t="n"/>
    </row>
    <row r="1801">
      <c r="A1801" s="12" t="n"/>
      <c r="B1801" s="8" t="n"/>
      <c r="C1801" s="11" t="str">
        <f>IF(B1801="","",IFERROR(INDEX(Produtos!$J$5:$J$304,MATCH(B1801,Produtos!$A$5:$A$304,0)),"SKU não cadastrado"))</f>
        <v/>
      </c>
      <c r="D1801" s="8" t="n"/>
      <c r="E1801" s="8" t="n"/>
      <c r="F1801" s="8" t="n"/>
      <c r="G1801" s="8" t="n"/>
    </row>
    <row r="1802">
      <c r="A1802" s="12" t="n"/>
      <c r="B1802" s="8" t="n"/>
      <c r="C1802" s="11" t="str">
        <f>IF(B1802="","",IFERROR(INDEX(Produtos!$J$5:$J$304,MATCH(B1802,Produtos!$A$5:$A$304,0)),"SKU não cadastrado"))</f>
        <v/>
      </c>
      <c r="D1802" s="8" t="n"/>
      <c r="E1802" s="8" t="n"/>
      <c r="F1802" s="8" t="n"/>
      <c r="G1802" s="8" t="n"/>
    </row>
    <row r="1803">
      <c r="A1803" s="12" t="n"/>
      <c r="B1803" s="8" t="n"/>
      <c r="C1803" s="11" t="str">
        <f>IF(B1803="","",IFERROR(INDEX(Produtos!$J$5:$J$304,MATCH(B1803,Produtos!$A$5:$A$304,0)),"SKU não cadastrado"))</f>
        <v/>
      </c>
      <c r="D1803" s="8" t="n"/>
      <c r="E1803" s="8" t="n"/>
      <c r="F1803" s="8" t="n"/>
      <c r="G1803" s="8" t="n"/>
    </row>
    <row r="1804">
      <c r="A1804" s="12" t="n"/>
      <c r="B1804" s="8" t="n"/>
      <c r="C1804" s="11" t="str">
        <f>IF(B1804="","",IFERROR(INDEX(Produtos!$J$5:$J$304,MATCH(B1804,Produtos!$A$5:$A$304,0)),"SKU não cadastrado"))</f>
        <v/>
      </c>
      <c r="D1804" s="8" t="n"/>
      <c r="E1804" s="8" t="n"/>
      <c r="F1804" s="8" t="n"/>
      <c r="G1804" s="8" t="n"/>
    </row>
    <row r="1805">
      <c r="A1805" s="12" t="n"/>
      <c r="B1805" s="8" t="n"/>
      <c r="C1805" s="11" t="str">
        <f>IF(B1805="","",IFERROR(INDEX(Produtos!$J$5:$J$304,MATCH(B1805,Produtos!$A$5:$A$304,0)),"SKU não cadastrado"))</f>
        <v/>
      </c>
      <c r="D1805" s="8" t="n"/>
      <c r="E1805" s="8" t="n"/>
      <c r="F1805" s="8" t="n"/>
      <c r="G1805" s="8" t="n"/>
    </row>
    <row r="1806">
      <c r="A1806" s="12" t="n"/>
      <c r="B1806" s="8" t="n"/>
      <c r="C1806" s="11" t="str">
        <f>IF(B1806="","",IFERROR(INDEX(Produtos!$J$5:$J$304,MATCH(B1806,Produtos!$A$5:$A$304,0)),"SKU não cadastrado"))</f>
        <v/>
      </c>
      <c r="D1806" s="8" t="n"/>
      <c r="E1806" s="8" t="n"/>
      <c r="F1806" s="8" t="n"/>
      <c r="G1806" s="8" t="n"/>
    </row>
    <row r="1807">
      <c r="A1807" s="12" t="n"/>
      <c r="B1807" s="8" t="n"/>
      <c r="C1807" s="11" t="str">
        <f>IF(B1807="","",IFERROR(INDEX(Produtos!$J$5:$J$304,MATCH(B1807,Produtos!$A$5:$A$304,0)),"SKU não cadastrado"))</f>
        <v/>
      </c>
      <c r="D1807" s="8" t="n"/>
      <c r="E1807" s="8" t="n"/>
      <c r="F1807" s="8" t="n"/>
      <c r="G1807" s="8" t="n"/>
    </row>
    <row r="1808">
      <c r="A1808" s="12" t="n"/>
      <c r="B1808" s="8" t="n"/>
      <c r="C1808" s="11" t="str">
        <f>IF(B1808="","",IFERROR(INDEX(Produtos!$J$5:$J$304,MATCH(B1808,Produtos!$A$5:$A$304,0)),"SKU não cadastrado"))</f>
        <v/>
      </c>
      <c r="D1808" s="8" t="n"/>
      <c r="E1808" s="8" t="n"/>
      <c r="F1808" s="8" t="n"/>
      <c r="G1808" s="8" t="n"/>
    </row>
    <row r="1809">
      <c r="A1809" s="12" t="n"/>
      <c r="B1809" s="8" t="n"/>
      <c r="C1809" s="11" t="str">
        <f>IF(B1809="","",IFERROR(INDEX(Produtos!$J$5:$J$304,MATCH(B1809,Produtos!$A$5:$A$304,0)),"SKU não cadastrado"))</f>
        <v/>
      </c>
      <c r="D1809" s="8" t="n"/>
      <c r="E1809" s="8" t="n"/>
      <c r="F1809" s="8" t="n"/>
      <c r="G1809" s="8" t="n"/>
    </row>
    <row r="1810">
      <c r="A1810" s="12" t="n"/>
      <c r="B1810" s="8" t="n"/>
      <c r="C1810" s="11" t="str">
        <f>IF(B1810="","",IFERROR(INDEX(Produtos!$J$5:$J$304,MATCH(B1810,Produtos!$A$5:$A$304,0)),"SKU não cadastrado"))</f>
        <v/>
      </c>
      <c r="D1810" s="8" t="n"/>
      <c r="E1810" s="8" t="n"/>
      <c r="F1810" s="8" t="n"/>
      <c r="G1810" s="8" t="n"/>
    </row>
    <row r="1811">
      <c r="A1811" s="12" t="n"/>
      <c r="B1811" s="8" t="n"/>
      <c r="C1811" s="11" t="str">
        <f>IF(B1811="","",IFERROR(INDEX(Produtos!$J$5:$J$304,MATCH(B1811,Produtos!$A$5:$A$304,0)),"SKU não cadastrado"))</f>
        <v/>
      </c>
      <c r="D1811" s="8" t="n"/>
      <c r="E1811" s="8" t="n"/>
      <c r="F1811" s="8" t="n"/>
      <c r="G1811" s="8" t="n"/>
    </row>
    <row r="1812">
      <c r="A1812" s="12" t="n"/>
      <c r="B1812" s="8" t="n"/>
      <c r="C1812" s="11" t="str">
        <f>IF(B1812="","",IFERROR(INDEX(Produtos!$J$5:$J$304,MATCH(B1812,Produtos!$A$5:$A$304,0)),"SKU não cadastrado"))</f>
        <v/>
      </c>
      <c r="D1812" s="8" t="n"/>
      <c r="E1812" s="8" t="n"/>
      <c r="F1812" s="8" t="n"/>
      <c r="G1812" s="8" t="n"/>
    </row>
    <row r="1813">
      <c r="A1813" s="12" t="n"/>
      <c r="B1813" s="8" t="n"/>
      <c r="C1813" s="11" t="str">
        <f>IF(B1813="","",IFERROR(INDEX(Produtos!$J$5:$J$304,MATCH(B1813,Produtos!$A$5:$A$304,0)),"SKU não cadastrado"))</f>
        <v/>
      </c>
      <c r="D1813" s="8" t="n"/>
      <c r="E1813" s="8" t="n"/>
      <c r="F1813" s="8" t="n"/>
      <c r="G1813" s="8" t="n"/>
    </row>
    <row r="1814">
      <c r="A1814" s="12" t="n"/>
      <c r="B1814" s="8" t="n"/>
      <c r="C1814" s="11" t="str">
        <f>IF(B1814="","",IFERROR(INDEX(Produtos!$J$5:$J$304,MATCH(B1814,Produtos!$A$5:$A$304,0)),"SKU não cadastrado"))</f>
        <v/>
      </c>
      <c r="D1814" s="8" t="n"/>
      <c r="E1814" s="8" t="n"/>
      <c r="F1814" s="8" t="n"/>
      <c r="G1814" s="8" t="n"/>
    </row>
    <row r="1815">
      <c r="A1815" s="12" t="n"/>
      <c r="B1815" s="8" t="n"/>
      <c r="C1815" s="11" t="str">
        <f>IF(B1815="","",IFERROR(INDEX(Produtos!$J$5:$J$304,MATCH(B1815,Produtos!$A$5:$A$304,0)),"SKU não cadastrado"))</f>
        <v/>
      </c>
      <c r="D1815" s="8" t="n"/>
      <c r="E1815" s="8" t="n"/>
      <c r="F1815" s="8" t="n"/>
      <c r="G1815" s="8" t="n"/>
    </row>
    <row r="1816">
      <c r="A1816" s="12" t="n"/>
      <c r="B1816" s="8" t="n"/>
      <c r="C1816" s="11" t="str">
        <f>IF(B1816="","",IFERROR(INDEX(Produtos!$J$5:$J$304,MATCH(B1816,Produtos!$A$5:$A$304,0)),"SKU não cadastrado"))</f>
        <v/>
      </c>
      <c r="D1816" s="8" t="n"/>
      <c r="E1816" s="8" t="n"/>
      <c r="F1816" s="8" t="n"/>
      <c r="G1816" s="8" t="n"/>
    </row>
    <row r="1817">
      <c r="A1817" s="12" t="n"/>
      <c r="B1817" s="8" t="n"/>
      <c r="C1817" s="11" t="str">
        <f>IF(B1817="","",IFERROR(INDEX(Produtos!$J$5:$J$304,MATCH(B1817,Produtos!$A$5:$A$304,0)),"SKU não cadastrado"))</f>
        <v/>
      </c>
      <c r="D1817" s="8" t="n"/>
      <c r="E1817" s="8" t="n"/>
      <c r="F1817" s="8" t="n"/>
      <c r="G1817" s="8" t="n"/>
    </row>
    <row r="1818">
      <c r="A1818" s="12" t="n"/>
      <c r="B1818" s="8" t="n"/>
      <c r="C1818" s="11" t="str">
        <f>IF(B1818="","",IFERROR(INDEX(Produtos!$J$5:$J$304,MATCH(B1818,Produtos!$A$5:$A$304,0)),"SKU não cadastrado"))</f>
        <v/>
      </c>
      <c r="D1818" s="8" t="n"/>
      <c r="E1818" s="8" t="n"/>
      <c r="F1818" s="8" t="n"/>
      <c r="G1818" s="8" t="n"/>
    </row>
    <row r="1819">
      <c r="A1819" s="12" t="n"/>
      <c r="B1819" s="8" t="n"/>
      <c r="C1819" s="11" t="str">
        <f>IF(B1819="","",IFERROR(INDEX(Produtos!$J$5:$J$304,MATCH(B1819,Produtos!$A$5:$A$304,0)),"SKU não cadastrado"))</f>
        <v/>
      </c>
      <c r="D1819" s="8" t="n"/>
      <c r="E1819" s="8" t="n"/>
      <c r="F1819" s="8" t="n"/>
      <c r="G1819" s="8" t="n"/>
    </row>
    <row r="1820">
      <c r="A1820" s="12" t="n"/>
      <c r="B1820" s="8" t="n"/>
      <c r="C1820" s="11" t="str">
        <f>IF(B1820="","",IFERROR(INDEX(Produtos!$J$5:$J$304,MATCH(B1820,Produtos!$A$5:$A$304,0)),"SKU não cadastrado"))</f>
        <v/>
      </c>
      <c r="D1820" s="8" t="n"/>
      <c r="E1820" s="8" t="n"/>
      <c r="F1820" s="8" t="n"/>
      <c r="G1820" s="8" t="n"/>
    </row>
    <row r="1821">
      <c r="A1821" s="12" t="n"/>
      <c r="B1821" s="8" t="n"/>
      <c r="C1821" s="11" t="str">
        <f>IF(B1821="","",IFERROR(INDEX(Produtos!$J$5:$J$304,MATCH(B1821,Produtos!$A$5:$A$304,0)),"SKU não cadastrado"))</f>
        <v/>
      </c>
      <c r="D1821" s="8" t="n"/>
      <c r="E1821" s="8" t="n"/>
      <c r="F1821" s="8" t="n"/>
      <c r="G1821" s="8" t="n"/>
    </row>
    <row r="1822">
      <c r="A1822" s="12" t="n"/>
      <c r="B1822" s="8" t="n"/>
      <c r="C1822" s="11" t="str">
        <f>IF(B1822="","",IFERROR(INDEX(Produtos!$J$5:$J$304,MATCH(B1822,Produtos!$A$5:$A$304,0)),"SKU não cadastrado"))</f>
        <v/>
      </c>
      <c r="D1822" s="8" t="n"/>
      <c r="E1822" s="8" t="n"/>
      <c r="F1822" s="8" t="n"/>
      <c r="G1822" s="8" t="n"/>
    </row>
    <row r="1823">
      <c r="A1823" s="12" t="n"/>
      <c r="B1823" s="8" t="n"/>
      <c r="C1823" s="11" t="str">
        <f>IF(B1823="","",IFERROR(INDEX(Produtos!$J$5:$J$304,MATCH(B1823,Produtos!$A$5:$A$304,0)),"SKU não cadastrado"))</f>
        <v/>
      </c>
      <c r="D1823" s="8" t="n"/>
      <c r="E1823" s="8" t="n"/>
      <c r="F1823" s="8" t="n"/>
      <c r="G1823" s="8" t="n"/>
    </row>
    <row r="1824">
      <c r="A1824" s="12" t="n"/>
      <c r="B1824" s="8" t="n"/>
      <c r="C1824" s="11" t="str">
        <f>IF(B1824="","",IFERROR(INDEX(Produtos!$J$5:$J$304,MATCH(B1824,Produtos!$A$5:$A$304,0)),"SKU não cadastrado"))</f>
        <v/>
      </c>
      <c r="D1824" s="8" t="n"/>
      <c r="E1824" s="8" t="n"/>
      <c r="F1824" s="8" t="n"/>
      <c r="G1824" s="8" t="n"/>
    </row>
    <row r="1825">
      <c r="A1825" s="12" t="n"/>
      <c r="B1825" s="8" t="n"/>
      <c r="C1825" s="11" t="str">
        <f>IF(B1825="","",IFERROR(INDEX(Produtos!$J$5:$J$304,MATCH(B1825,Produtos!$A$5:$A$304,0)),"SKU não cadastrado"))</f>
        <v/>
      </c>
      <c r="D1825" s="8" t="n"/>
      <c r="E1825" s="8" t="n"/>
      <c r="F1825" s="8" t="n"/>
      <c r="G1825" s="8" t="n"/>
    </row>
    <row r="1826">
      <c r="A1826" s="12" t="n"/>
      <c r="B1826" s="8" t="n"/>
      <c r="C1826" s="11" t="str">
        <f>IF(B1826="","",IFERROR(INDEX(Produtos!$J$5:$J$304,MATCH(B1826,Produtos!$A$5:$A$304,0)),"SKU não cadastrado"))</f>
        <v/>
      </c>
      <c r="D1826" s="8" t="n"/>
      <c r="E1826" s="8" t="n"/>
      <c r="F1826" s="8" t="n"/>
      <c r="G1826" s="8" t="n"/>
    </row>
    <row r="1827">
      <c r="A1827" s="12" t="n"/>
      <c r="B1827" s="8" t="n"/>
      <c r="C1827" s="11" t="str">
        <f>IF(B1827="","",IFERROR(INDEX(Produtos!$J$5:$J$304,MATCH(B1827,Produtos!$A$5:$A$304,0)),"SKU não cadastrado"))</f>
        <v/>
      </c>
      <c r="D1827" s="8" t="n"/>
      <c r="E1827" s="8" t="n"/>
      <c r="F1827" s="8" t="n"/>
      <c r="G1827" s="8" t="n"/>
    </row>
    <row r="1828">
      <c r="A1828" s="12" t="n"/>
      <c r="B1828" s="8" t="n"/>
      <c r="C1828" s="11" t="str">
        <f>IF(B1828="","",IFERROR(INDEX(Produtos!$J$5:$J$304,MATCH(B1828,Produtos!$A$5:$A$304,0)),"SKU não cadastrado"))</f>
        <v/>
      </c>
      <c r="D1828" s="8" t="n"/>
      <c r="E1828" s="8" t="n"/>
      <c r="F1828" s="8" t="n"/>
      <c r="G1828" s="8" t="n"/>
    </row>
    <row r="1829">
      <c r="A1829" s="12" t="n"/>
      <c r="B1829" s="8" t="n"/>
      <c r="C1829" s="11" t="str">
        <f>IF(B1829="","",IFERROR(INDEX(Produtos!$J$5:$J$304,MATCH(B1829,Produtos!$A$5:$A$304,0)),"SKU não cadastrado"))</f>
        <v/>
      </c>
      <c r="D1829" s="8" t="n"/>
      <c r="E1829" s="8" t="n"/>
      <c r="F1829" s="8" t="n"/>
      <c r="G1829" s="8" t="n"/>
    </row>
    <row r="1830">
      <c r="A1830" s="12" t="n"/>
      <c r="B1830" s="8" t="n"/>
      <c r="C1830" s="11" t="str">
        <f>IF(B1830="","",IFERROR(INDEX(Produtos!$J$5:$J$304,MATCH(B1830,Produtos!$A$5:$A$304,0)),"SKU não cadastrado"))</f>
        <v/>
      </c>
      <c r="D1830" s="8" t="n"/>
      <c r="E1830" s="8" t="n"/>
      <c r="F1830" s="8" t="n"/>
      <c r="G1830" s="8" t="n"/>
    </row>
    <row r="1831">
      <c r="A1831" s="12" t="n"/>
      <c r="B1831" s="8" t="n"/>
      <c r="C1831" s="11" t="str">
        <f>IF(B1831="","",IFERROR(INDEX(Produtos!$J$5:$J$304,MATCH(B1831,Produtos!$A$5:$A$304,0)),"SKU não cadastrado"))</f>
        <v/>
      </c>
      <c r="D1831" s="8" t="n"/>
      <c r="E1831" s="8" t="n"/>
      <c r="F1831" s="8" t="n"/>
      <c r="G1831" s="8" t="n"/>
    </row>
    <row r="1832">
      <c r="A1832" s="12" t="n"/>
      <c r="B1832" s="8" t="n"/>
      <c r="C1832" s="11" t="str">
        <f>IF(B1832="","",IFERROR(INDEX(Produtos!$J$5:$J$304,MATCH(B1832,Produtos!$A$5:$A$304,0)),"SKU não cadastrado"))</f>
        <v/>
      </c>
      <c r="D1832" s="8" t="n"/>
      <c r="E1832" s="8" t="n"/>
      <c r="F1832" s="8" t="n"/>
      <c r="G1832" s="8" t="n"/>
    </row>
    <row r="1833">
      <c r="A1833" s="12" t="n"/>
      <c r="B1833" s="8" t="n"/>
      <c r="C1833" s="11" t="str">
        <f>IF(B1833="","",IFERROR(INDEX(Produtos!$J$5:$J$304,MATCH(B1833,Produtos!$A$5:$A$304,0)),"SKU não cadastrado"))</f>
        <v/>
      </c>
      <c r="D1833" s="8" t="n"/>
      <c r="E1833" s="8" t="n"/>
      <c r="F1833" s="8" t="n"/>
      <c r="G1833" s="8" t="n"/>
    </row>
    <row r="1834">
      <c r="A1834" s="12" t="n"/>
      <c r="B1834" s="8" t="n"/>
      <c r="C1834" s="11" t="str">
        <f>IF(B1834="","",IFERROR(INDEX(Produtos!$J$5:$J$304,MATCH(B1834,Produtos!$A$5:$A$304,0)),"SKU não cadastrado"))</f>
        <v/>
      </c>
      <c r="D1834" s="8" t="n"/>
      <c r="E1834" s="8" t="n"/>
      <c r="F1834" s="8" t="n"/>
      <c r="G1834" s="8" t="n"/>
    </row>
    <row r="1835">
      <c r="A1835" s="12" t="n"/>
      <c r="B1835" s="8" t="n"/>
      <c r="C1835" s="11" t="str">
        <f>IF(B1835="","",IFERROR(INDEX(Produtos!$J$5:$J$304,MATCH(B1835,Produtos!$A$5:$A$304,0)),"SKU não cadastrado"))</f>
        <v/>
      </c>
      <c r="D1835" s="8" t="n"/>
      <c r="E1835" s="8" t="n"/>
      <c r="F1835" s="8" t="n"/>
      <c r="G1835" s="8" t="n"/>
    </row>
    <row r="1836">
      <c r="A1836" s="12" t="n"/>
      <c r="B1836" s="8" t="n"/>
      <c r="C1836" s="11" t="str">
        <f>IF(B1836="","",IFERROR(INDEX(Produtos!$J$5:$J$304,MATCH(B1836,Produtos!$A$5:$A$304,0)),"SKU não cadastrado"))</f>
        <v/>
      </c>
      <c r="D1836" s="8" t="n"/>
      <c r="E1836" s="8" t="n"/>
      <c r="F1836" s="8" t="n"/>
      <c r="G1836" s="8" t="n"/>
    </row>
    <row r="1837">
      <c r="A1837" s="12" t="n"/>
      <c r="B1837" s="8" t="n"/>
      <c r="C1837" s="11" t="str">
        <f>IF(B1837="","",IFERROR(INDEX(Produtos!$J$5:$J$304,MATCH(B1837,Produtos!$A$5:$A$304,0)),"SKU não cadastrado"))</f>
        <v/>
      </c>
      <c r="D1837" s="8" t="n"/>
      <c r="E1837" s="8" t="n"/>
      <c r="F1837" s="8" t="n"/>
      <c r="G1837" s="8" t="n"/>
    </row>
    <row r="1838">
      <c r="A1838" s="12" t="n"/>
      <c r="B1838" s="8" t="n"/>
      <c r="C1838" s="11" t="str">
        <f>IF(B1838="","",IFERROR(INDEX(Produtos!$J$5:$J$304,MATCH(B1838,Produtos!$A$5:$A$304,0)),"SKU não cadastrado"))</f>
        <v/>
      </c>
      <c r="D1838" s="8" t="n"/>
      <c r="E1838" s="8" t="n"/>
      <c r="F1838" s="8" t="n"/>
      <c r="G1838" s="8" t="n"/>
    </row>
    <row r="1839">
      <c r="A1839" s="12" t="n"/>
      <c r="B1839" s="8" t="n"/>
      <c r="C1839" s="11" t="str">
        <f>IF(B1839="","",IFERROR(INDEX(Produtos!$J$5:$J$304,MATCH(B1839,Produtos!$A$5:$A$304,0)),"SKU não cadastrado"))</f>
        <v/>
      </c>
      <c r="D1839" s="8" t="n"/>
      <c r="E1839" s="8" t="n"/>
      <c r="F1839" s="8" t="n"/>
      <c r="G1839" s="8" t="n"/>
    </row>
    <row r="1840">
      <c r="A1840" s="12" t="n"/>
      <c r="B1840" s="8" t="n"/>
      <c r="C1840" s="11" t="str">
        <f>IF(B1840="","",IFERROR(INDEX(Produtos!$J$5:$J$304,MATCH(B1840,Produtos!$A$5:$A$304,0)),"SKU não cadastrado"))</f>
        <v/>
      </c>
      <c r="D1840" s="8" t="n"/>
      <c r="E1840" s="8" t="n"/>
      <c r="F1840" s="8" t="n"/>
      <c r="G1840" s="8" t="n"/>
    </row>
    <row r="1841">
      <c r="A1841" s="12" t="n"/>
      <c r="B1841" s="8" t="n"/>
      <c r="C1841" s="11" t="str">
        <f>IF(B1841="","",IFERROR(INDEX(Produtos!$J$5:$J$304,MATCH(B1841,Produtos!$A$5:$A$304,0)),"SKU não cadastrado"))</f>
        <v/>
      </c>
      <c r="D1841" s="8" t="n"/>
      <c r="E1841" s="8" t="n"/>
      <c r="F1841" s="8" t="n"/>
      <c r="G1841" s="8" t="n"/>
    </row>
    <row r="1842">
      <c r="A1842" s="12" t="n"/>
      <c r="B1842" s="8" t="n"/>
      <c r="C1842" s="11" t="str">
        <f>IF(B1842="","",IFERROR(INDEX(Produtos!$J$5:$J$304,MATCH(B1842,Produtos!$A$5:$A$304,0)),"SKU não cadastrado"))</f>
        <v/>
      </c>
      <c r="D1842" s="8" t="n"/>
      <c r="E1842" s="8" t="n"/>
      <c r="F1842" s="8" t="n"/>
      <c r="G1842" s="8" t="n"/>
    </row>
    <row r="1843">
      <c r="A1843" s="12" t="n"/>
      <c r="B1843" s="8" t="n"/>
      <c r="C1843" s="11" t="str">
        <f>IF(B1843="","",IFERROR(INDEX(Produtos!$J$5:$J$304,MATCH(B1843,Produtos!$A$5:$A$304,0)),"SKU não cadastrado"))</f>
        <v/>
      </c>
      <c r="D1843" s="8" t="n"/>
      <c r="E1843" s="8" t="n"/>
      <c r="F1843" s="8" t="n"/>
      <c r="G1843" s="8" t="n"/>
    </row>
    <row r="1844">
      <c r="A1844" s="12" t="n"/>
      <c r="B1844" s="8" t="n"/>
      <c r="C1844" s="11" t="str">
        <f>IF(B1844="","",IFERROR(INDEX(Produtos!$J$5:$J$304,MATCH(B1844,Produtos!$A$5:$A$304,0)),"SKU não cadastrado"))</f>
        <v/>
      </c>
      <c r="D1844" s="8" t="n"/>
      <c r="E1844" s="8" t="n"/>
      <c r="F1844" s="8" t="n"/>
      <c r="G1844" s="8" t="n"/>
    </row>
    <row r="1845">
      <c r="A1845" s="12" t="n"/>
      <c r="B1845" s="8" t="n"/>
      <c r="C1845" s="11" t="str">
        <f>IF(B1845="","",IFERROR(INDEX(Produtos!$J$5:$J$304,MATCH(B1845,Produtos!$A$5:$A$304,0)),"SKU não cadastrado"))</f>
        <v/>
      </c>
      <c r="D1845" s="8" t="n"/>
      <c r="E1845" s="8" t="n"/>
      <c r="F1845" s="8" t="n"/>
      <c r="G1845" s="8" t="n"/>
    </row>
    <row r="1846">
      <c r="A1846" s="12" t="n"/>
      <c r="B1846" s="8" t="n"/>
      <c r="C1846" s="11" t="str">
        <f>IF(B1846="","",IFERROR(INDEX(Produtos!$J$5:$J$304,MATCH(B1846,Produtos!$A$5:$A$304,0)),"SKU não cadastrado"))</f>
        <v/>
      </c>
      <c r="D1846" s="8" t="n"/>
      <c r="E1846" s="8" t="n"/>
      <c r="F1846" s="8" t="n"/>
      <c r="G1846" s="8" t="n"/>
    </row>
    <row r="1847">
      <c r="A1847" s="12" t="n"/>
      <c r="B1847" s="8" t="n"/>
      <c r="C1847" s="11" t="str">
        <f>IF(B1847="","",IFERROR(INDEX(Produtos!$J$5:$J$304,MATCH(B1847,Produtos!$A$5:$A$304,0)),"SKU não cadastrado"))</f>
        <v/>
      </c>
      <c r="D1847" s="8" t="n"/>
      <c r="E1847" s="8" t="n"/>
      <c r="F1847" s="8" t="n"/>
      <c r="G1847" s="8" t="n"/>
    </row>
    <row r="1848">
      <c r="A1848" s="12" t="n"/>
      <c r="B1848" s="8" t="n"/>
      <c r="C1848" s="11" t="str">
        <f>IF(B1848="","",IFERROR(INDEX(Produtos!$J$5:$J$304,MATCH(B1848,Produtos!$A$5:$A$304,0)),"SKU não cadastrado"))</f>
        <v/>
      </c>
      <c r="D1848" s="8" t="n"/>
      <c r="E1848" s="8" t="n"/>
      <c r="F1848" s="8" t="n"/>
      <c r="G1848" s="8" t="n"/>
    </row>
    <row r="1849">
      <c r="A1849" s="12" t="n"/>
      <c r="B1849" s="8" t="n"/>
      <c r="C1849" s="11" t="str">
        <f>IF(B1849="","",IFERROR(INDEX(Produtos!$J$5:$J$304,MATCH(B1849,Produtos!$A$5:$A$304,0)),"SKU não cadastrado"))</f>
        <v/>
      </c>
      <c r="D1849" s="8" t="n"/>
      <c r="E1849" s="8" t="n"/>
      <c r="F1849" s="8" t="n"/>
      <c r="G1849" s="8" t="n"/>
    </row>
    <row r="1850">
      <c r="A1850" s="12" t="n"/>
      <c r="B1850" s="8" t="n"/>
      <c r="C1850" s="11" t="str">
        <f>IF(B1850="","",IFERROR(INDEX(Produtos!$J$5:$J$304,MATCH(B1850,Produtos!$A$5:$A$304,0)),"SKU não cadastrado"))</f>
        <v/>
      </c>
      <c r="D1850" s="8" t="n"/>
      <c r="E1850" s="8" t="n"/>
      <c r="F1850" s="8" t="n"/>
      <c r="G1850" s="8" t="n"/>
    </row>
    <row r="1851">
      <c r="A1851" s="12" t="n"/>
      <c r="B1851" s="8" t="n"/>
      <c r="C1851" s="11" t="str">
        <f>IF(B1851="","",IFERROR(INDEX(Produtos!$J$5:$J$304,MATCH(B1851,Produtos!$A$5:$A$304,0)),"SKU não cadastrado"))</f>
        <v/>
      </c>
      <c r="D1851" s="8" t="n"/>
      <c r="E1851" s="8" t="n"/>
      <c r="F1851" s="8" t="n"/>
      <c r="G1851" s="8" t="n"/>
    </row>
    <row r="1852">
      <c r="A1852" s="12" t="n"/>
      <c r="B1852" s="8" t="n"/>
      <c r="C1852" s="11" t="str">
        <f>IF(B1852="","",IFERROR(INDEX(Produtos!$J$5:$J$304,MATCH(B1852,Produtos!$A$5:$A$304,0)),"SKU não cadastrado"))</f>
        <v/>
      </c>
      <c r="D1852" s="8" t="n"/>
      <c r="E1852" s="8" t="n"/>
      <c r="F1852" s="8" t="n"/>
      <c r="G1852" s="8" t="n"/>
    </row>
    <row r="1853">
      <c r="A1853" s="12" t="n"/>
      <c r="B1853" s="8" t="n"/>
      <c r="C1853" s="11" t="str">
        <f>IF(B1853="","",IFERROR(INDEX(Produtos!$J$5:$J$304,MATCH(B1853,Produtos!$A$5:$A$304,0)),"SKU não cadastrado"))</f>
        <v/>
      </c>
      <c r="D1853" s="8" t="n"/>
      <c r="E1853" s="8" t="n"/>
      <c r="F1853" s="8" t="n"/>
      <c r="G1853" s="8" t="n"/>
    </row>
    <row r="1854">
      <c r="A1854" s="12" t="n"/>
      <c r="B1854" s="8" t="n"/>
      <c r="C1854" s="11" t="str">
        <f>IF(B1854="","",IFERROR(INDEX(Produtos!$J$5:$J$304,MATCH(B1854,Produtos!$A$5:$A$304,0)),"SKU não cadastrado"))</f>
        <v/>
      </c>
      <c r="D1854" s="8" t="n"/>
      <c r="E1854" s="8" t="n"/>
      <c r="F1854" s="8" t="n"/>
      <c r="G1854" s="8" t="n"/>
    </row>
    <row r="1855">
      <c r="A1855" s="12" t="n"/>
      <c r="B1855" s="8" t="n"/>
      <c r="C1855" s="11" t="str">
        <f>IF(B1855="","",IFERROR(INDEX(Produtos!$J$5:$J$304,MATCH(B1855,Produtos!$A$5:$A$304,0)),"SKU não cadastrado"))</f>
        <v/>
      </c>
      <c r="D1855" s="8" t="n"/>
      <c r="E1855" s="8" t="n"/>
      <c r="F1855" s="8" t="n"/>
      <c r="G1855" s="8" t="n"/>
    </row>
    <row r="1856">
      <c r="A1856" s="12" t="n"/>
      <c r="B1856" s="8" t="n"/>
      <c r="C1856" s="11" t="str">
        <f>IF(B1856="","",IFERROR(INDEX(Produtos!$J$5:$J$304,MATCH(B1856,Produtos!$A$5:$A$304,0)),"SKU não cadastrado"))</f>
        <v/>
      </c>
      <c r="D1856" s="8" t="n"/>
      <c r="E1856" s="8" t="n"/>
      <c r="F1856" s="8" t="n"/>
      <c r="G1856" s="8" t="n"/>
    </row>
    <row r="1857">
      <c r="A1857" s="12" t="n"/>
      <c r="B1857" s="8" t="n"/>
      <c r="C1857" s="11" t="str">
        <f>IF(B1857="","",IFERROR(INDEX(Produtos!$J$5:$J$304,MATCH(B1857,Produtos!$A$5:$A$304,0)),"SKU não cadastrado"))</f>
        <v/>
      </c>
      <c r="D1857" s="8" t="n"/>
      <c r="E1857" s="8" t="n"/>
      <c r="F1857" s="8" t="n"/>
      <c r="G1857" s="8" t="n"/>
    </row>
    <row r="1858">
      <c r="A1858" s="12" t="n"/>
      <c r="B1858" s="8" t="n"/>
      <c r="C1858" s="11" t="str">
        <f>IF(B1858="","",IFERROR(INDEX(Produtos!$J$5:$J$304,MATCH(B1858,Produtos!$A$5:$A$304,0)),"SKU não cadastrado"))</f>
        <v/>
      </c>
      <c r="D1858" s="8" t="n"/>
      <c r="E1858" s="8" t="n"/>
      <c r="F1858" s="8" t="n"/>
      <c r="G1858" s="8" t="n"/>
    </row>
    <row r="1859">
      <c r="A1859" s="12" t="n"/>
      <c r="B1859" s="8" t="n"/>
      <c r="C1859" s="11" t="str">
        <f>IF(B1859="","",IFERROR(INDEX(Produtos!$J$5:$J$304,MATCH(B1859,Produtos!$A$5:$A$304,0)),"SKU não cadastrado"))</f>
        <v/>
      </c>
      <c r="D1859" s="8" t="n"/>
      <c r="E1859" s="8" t="n"/>
      <c r="F1859" s="8" t="n"/>
      <c r="G1859" s="8" t="n"/>
    </row>
    <row r="1860">
      <c r="A1860" s="12" t="n"/>
      <c r="B1860" s="8" t="n"/>
      <c r="C1860" s="11" t="str">
        <f>IF(B1860="","",IFERROR(INDEX(Produtos!$J$5:$J$304,MATCH(B1860,Produtos!$A$5:$A$304,0)),"SKU não cadastrado"))</f>
        <v/>
      </c>
      <c r="D1860" s="8" t="n"/>
      <c r="E1860" s="8" t="n"/>
      <c r="F1860" s="8" t="n"/>
      <c r="G1860" s="8" t="n"/>
    </row>
    <row r="1861">
      <c r="A1861" s="12" t="n"/>
      <c r="B1861" s="8" t="n"/>
      <c r="C1861" s="11" t="str">
        <f>IF(B1861="","",IFERROR(INDEX(Produtos!$J$5:$J$304,MATCH(B1861,Produtos!$A$5:$A$304,0)),"SKU não cadastrado"))</f>
        <v/>
      </c>
      <c r="D1861" s="8" t="n"/>
      <c r="E1861" s="8" t="n"/>
      <c r="F1861" s="8" t="n"/>
      <c r="G1861" s="8" t="n"/>
    </row>
    <row r="1862">
      <c r="A1862" s="12" t="n"/>
      <c r="B1862" s="8" t="n"/>
      <c r="C1862" s="11" t="str">
        <f>IF(B1862="","",IFERROR(INDEX(Produtos!$J$5:$J$304,MATCH(B1862,Produtos!$A$5:$A$304,0)),"SKU não cadastrado"))</f>
        <v/>
      </c>
      <c r="D1862" s="8" t="n"/>
      <c r="E1862" s="8" t="n"/>
      <c r="F1862" s="8" t="n"/>
      <c r="G1862" s="8" t="n"/>
    </row>
    <row r="1863">
      <c r="A1863" s="12" t="n"/>
      <c r="B1863" s="8" t="n"/>
      <c r="C1863" s="11" t="str">
        <f>IF(B1863="","",IFERROR(INDEX(Produtos!$J$5:$J$304,MATCH(B1863,Produtos!$A$5:$A$304,0)),"SKU não cadastrado"))</f>
        <v/>
      </c>
      <c r="D1863" s="8" t="n"/>
      <c r="E1863" s="8" t="n"/>
      <c r="F1863" s="8" t="n"/>
      <c r="G1863" s="8" t="n"/>
    </row>
    <row r="1864">
      <c r="A1864" s="12" t="n"/>
      <c r="B1864" s="8" t="n"/>
      <c r="C1864" s="11" t="str">
        <f>IF(B1864="","",IFERROR(INDEX(Produtos!$J$5:$J$304,MATCH(B1864,Produtos!$A$5:$A$304,0)),"SKU não cadastrado"))</f>
        <v/>
      </c>
      <c r="D1864" s="8" t="n"/>
      <c r="E1864" s="8" t="n"/>
      <c r="F1864" s="8" t="n"/>
      <c r="G1864" s="8" t="n"/>
    </row>
    <row r="1865">
      <c r="A1865" s="12" t="n"/>
      <c r="B1865" s="8" t="n"/>
      <c r="C1865" s="11" t="str">
        <f>IF(B1865="","",IFERROR(INDEX(Produtos!$J$5:$J$304,MATCH(B1865,Produtos!$A$5:$A$304,0)),"SKU não cadastrado"))</f>
        <v/>
      </c>
      <c r="D1865" s="8" t="n"/>
      <c r="E1865" s="8" t="n"/>
      <c r="F1865" s="8" t="n"/>
      <c r="G1865" s="8" t="n"/>
    </row>
    <row r="1866">
      <c r="A1866" s="12" t="n"/>
      <c r="B1866" s="8" t="n"/>
      <c r="C1866" s="11" t="str">
        <f>IF(B1866="","",IFERROR(INDEX(Produtos!$J$5:$J$304,MATCH(B1866,Produtos!$A$5:$A$304,0)),"SKU não cadastrado"))</f>
        <v/>
      </c>
      <c r="D1866" s="8" t="n"/>
      <c r="E1866" s="8" t="n"/>
      <c r="F1866" s="8" t="n"/>
      <c r="G1866" s="8" t="n"/>
    </row>
    <row r="1867">
      <c r="A1867" s="12" t="n"/>
      <c r="B1867" s="8" t="n"/>
      <c r="C1867" s="11" t="str">
        <f>IF(B1867="","",IFERROR(INDEX(Produtos!$J$5:$J$304,MATCH(B1867,Produtos!$A$5:$A$304,0)),"SKU não cadastrado"))</f>
        <v/>
      </c>
      <c r="D1867" s="8" t="n"/>
      <c r="E1867" s="8" t="n"/>
      <c r="F1867" s="8" t="n"/>
      <c r="G1867" s="8" t="n"/>
    </row>
    <row r="1868">
      <c r="A1868" s="12" t="n"/>
      <c r="B1868" s="8" t="n"/>
      <c r="C1868" s="11" t="str">
        <f>IF(B1868="","",IFERROR(INDEX(Produtos!$J$5:$J$304,MATCH(B1868,Produtos!$A$5:$A$304,0)),"SKU não cadastrado"))</f>
        <v/>
      </c>
      <c r="D1868" s="8" t="n"/>
      <c r="E1868" s="8" t="n"/>
      <c r="F1868" s="8" t="n"/>
      <c r="G1868" s="8" t="n"/>
    </row>
    <row r="1869">
      <c r="A1869" s="12" t="n"/>
      <c r="B1869" s="8" t="n"/>
      <c r="C1869" s="11" t="str">
        <f>IF(B1869="","",IFERROR(INDEX(Produtos!$J$5:$J$304,MATCH(B1869,Produtos!$A$5:$A$304,0)),"SKU não cadastrado"))</f>
        <v/>
      </c>
      <c r="D1869" s="8" t="n"/>
      <c r="E1869" s="8" t="n"/>
      <c r="F1869" s="8" t="n"/>
      <c r="G1869" s="8" t="n"/>
    </row>
    <row r="1870">
      <c r="A1870" s="12" t="n"/>
      <c r="B1870" s="8" t="n"/>
      <c r="C1870" s="11" t="str">
        <f>IF(B1870="","",IFERROR(INDEX(Produtos!$J$5:$J$304,MATCH(B1870,Produtos!$A$5:$A$304,0)),"SKU não cadastrado"))</f>
        <v/>
      </c>
      <c r="D1870" s="8" t="n"/>
      <c r="E1870" s="8" t="n"/>
      <c r="F1870" s="8" t="n"/>
      <c r="G1870" s="8" t="n"/>
    </row>
    <row r="1871">
      <c r="A1871" s="12" t="n"/>
      <c r="B1871" s="8" t="n"/>
      <c r="C1871" s="11" t="str">
        <f>IF(B1871="","",IFERROR(INDEX(Produtos!$J$5:$J$304,MATCH(B1871,Produtos!$A$5:$A$304,0)),"SKU não cadastrado"))</f>
        <v/>
      </c>
      <c r="D1871" s="8" t="n"/>
      <c r="E1871" s="8" t="n"/>
      <c r="F1871" s="8" t="n"/>
      <c r="G1871" s="8" t="n"/>
    </row>
    <row r="1872">
      <c r="A1872" s="12" t="n"/>
      <c r="B1872" s="8" t="n"/>
      <c r="C1872" s="11" t="str">
        <f>IF(B1872="","",IFERROR(INDEX(Produtos!$J$5:$J$304,MATCH(B1872,Produtos!$A$5:$A$304,0)),"SKU não cadastrado"))</f>
        <v/>
      </c>
      <c r="D1872" s="8" t="n"/>
      <c r="E1872" s="8" t="n"/>
      <c r="F1872" s="8" t="n"/>
      <c r="G1872" s="8" t="n"/>
    </row>
    <row r="1873">
      <c r="A1873" s="12" t="n"/>
      <c r="B1873" s="8" t="n"/>
      <c r="C1873" s="11" t="str">
        <f>IF(B1873="","",IFERROR(INDEX(Produtos!$J$5:$J$304,MATCH(B1873,Produtos!$A$5:$A$304,0)),"SKU não cadastrado"))</f>
        <v/>
      </c>
      <c r="D1873" s="8" t="n"/>
      <c r="E1873" s="8" t="n"/>
      <c r="F1873" s="8" t="n"/>
      <c r="G1873" s="8" t="n"/>
    </row>
    <row r="1874">
      <c r="A1874" s="12" t="n"/>
      <c r="B1874" s="8" t="n"/>
      <c r="C1874" s="11" t="str">
        <f>IF(B1874="","",IFERROR(INDEX(Produtos!$J$5:$J$304,MATCH(B1874,Produtos!$A$5:$A$304,0)),"SKU não cadastrado"))</f>
        <v/>
      </c>
      <c r="D1874" s="8" t="n"/>
      <c r="E1874" s="8" t="n"/>
      <c r="F1874" s="8" t="n"/>
      <c r="G1874" s="8" t="n"/>
    </row>
    <row r="1875">
      <c r="A1875" s="12" t="n"/>
      <c r="B1875" s="8" t="n"/>
      <c r="C1875" s="11" t="str">
        <f>IF(B1875="","",IFERROR(INDEX(Produtos!$J$5:$J$304,MATCH(B1875,Produtos!$A$5:$A$304,0)),"SKU não cadastrado"))</f>
        <v/>
      </c>
      <c r="D1875" s="8" t="n"/>
      <c r="E1875" s="8" t="n"/>
      <c r="F1875" s="8" t="n"/>
      <c r="G1875" s="8" t="n"/>
    </row>
    <row r="1876">
      <c r="A1876" s="12" t="n"/>
      <c r="B1876" s="8" t="n"/>
      <c r="C1876" s="11" t="str">
        <f>IF(B1876="","",IFERROR(INDEX(Produtos!$J$5:$J$304,MATCH(B1876,Produtos!$A$5:$A$304,0)),"SKU não cadastrado"))</f>
        <v/>
      </c>
      <c r="D1876" s="8" t="n"/>
      <c r="E1876" s="8" t="n"/>
      <c r="F1876" s="8" t="n"/>
      <c r="G1876" s="8" t="n"/>
    </row>
    <row r="1877">
      <c r="A1877" s="12" t="n"/>
      <c r="B1877" s="8" t="n"/>
      <c r="C1877" s="11" t="str">
        <f>IF(B1877="","",IFERROR(INDEX(Produtos!$J$5:$J$304,MATCH(B1877,Produtos!$A$5:$A$304,0)),"SKU não cadastrado"))</f>
        <v/>
      </c>
      <c r="D1877" s="8" t="n"/>
      <c r="E1877" s="8" t="n"/>
      <c r="F1877" s="8" t="n"/>
      <c r="G1877" s="8" t="n"/>
    </row>
    <row r="1878">
      <c r="A1878" s="12" t="n"/>
      <c r="B1878" s="8" t="n"/>
      <c r="C1878" s="11" t="str">
        <f>IF(B1878="","",IFERROR(INDEX(Produtos!$J$5:$J$304,MATCH(B1878,Produtos!$A$5:$A$304,0)),"SKU não cadastrado"))</f>
        <v/>
      </c>
      <c r="D1878" s="8" t="n"/>
      <c r="E1878" s="8" t="n"/>
      <c r="F1878" s="8" t="n"/>
      <c r="G1878" s="8" t="n"/>
    </row>
    <row r="1879">
      <c r="A1879" s="12" t="n"/>
      <c r="B1879" s="8" t="n"/>
      <c r="C1879" s="11" t="str">
        <f>IF(B1879="","",IFERROR(INDEX(Produtos!$J$5:$J$304,MATCH(B1879,Produtos!$A$5:$A$304,0)),"SKU não cadastrado"))</f>
        <v/>
      </c>
      <c r="D1879" s="8" t="n"/>
      <c r="E1879" s="8" t="n"/>
      <c r="F1879" s="8" t="n"/>
      <c r="G1879" s="8" t="n"/>
    </row>
    <row r="1880">
      <c r="A1880" s="12" t="n"/>
      <c r="B1880" s="8" t="n"/>
      <c r="C1880" s="11" t="str">
        <f>IF(B1880="","",IFERROR(INDEX(Produtos!$J$5:$J$304,MATCH(B1880,Produtos!$A$5:$A$304,0)),"SKU não cadastrado"))</f>
        <v/>
      </c>
      <c r="D1880" s="8" t="n"/>
      <c r="E1880" s="8" t="n"/>
      <c r="F1880" s="8" t="n"/>
      <c r="G1880" s="8" t="n"/>
    </row>
    <row r="1881">
      <c r="A1881" s="12" t="n"/>
      <c r="B1881" s="8" t="n"/>
      <c r="C1881" s="11" t="str">
        <f>IF(B1881="","",IFERROR(INDEX(Produtos!$J$5:$J$304,MATCH(B1881,Produtos!$A$5:$A$304,0)),"SKU não cadastrado"))</f>
        <v/>
      </c>
      <c r="D1881" s="8" t="n"/>
      <c r="E1881" s="8" t="n"/>
      <c r="F1881" s="8" t="n"/>
      <c r="G1881" s="8" t="n"/>
    </row>
    <row r="1882">
      <c r="A1882" s="12" t="n"/>
      <c r="B1882" s="8" t="n"/>
      <c r="C1882" s="11" t="str">
        <f>IF(B1882="","",IFERROR(INDEX(Produtos!$J$5:$J$304,MATCH(B1882,Produtos!$A$5:$A$304,0)),"SKU não cadastrado"))</f>
        <v/>
      </c>
      <c r="D1882" s="8" t="n"/>
      <c r="E1882" s="8" t="n"/>
      <c r="F1882" s="8" t="n"/>
      <c r="G1882" s="8" t="n"/>
    </row>
    <row r="1883">
      <c r="A1883" s="12" t="n"/>
      <c r="B1883" s="8" t="n"/>
      <c r="C1883" s="11" t="str">
        <f>IF(B1883="","",IFERROR(INDEX(Produtos!$J$5:$J$304,MATCH(B1883,Produtos!$A$5:$A$304,0)),"SKU não cadastrado"))</f>
        <v/>
      </c>
      <c r="D1883" s="8" t="n"/>
      <c r="E1883" s="8" t="n"/>
      <c r="F1883" s="8" t="n"/>
      <c r="G1883" s="8" t="n"/>
    </row>
    <row r="1884">
      <c r="A1884" s="12" t="n"/>
      <c r="B1884" s="8" t="n"/>
      <c r="C1884" s="11" t="str">
        <f>IF(B1884="","",IFERROR(INDEX(Produtos!$J$5:$J$304,MATCH(B1884,Produtos!$A$5:$A$304,0)),"SKU não cadastrado"))</f>
        <v/>
      </c>
      <c r="D1884" s="8" t="n"/>
      <c r="E1884" s="8" t="n"/>
      <c r="F1884" s="8" t="n"/>
      <c r="G1884" s="8" t="n"/>
    </row>
    <row r="1885">
      <c r="A1885" s="12" t="n"/>
      <c r="B1885" s="8" t="n"/>
      <c r="C1885" s="11" t="str">
        <f>IF(B1885="","",IFERROR(INDEX(Produtos!$J$5:$J$304,MATCH(B1885,Produtos!$A$5:$A$304,0)),"SKU não cadastrado"))</f>
        <v/>
      </c>
      <c r="D1885" s="8" t="n"/>
      <c r="E1885" s="8" t="n"/>
      <c r="F1885" s="8" t="n"/>
      <c r="G1885" s="8" t="n"/>
    </row>
    <row r="1886">
      <c r="A1886" s="12" t="n"/>
      <c r="B1886" s="8" t="n"/>
      <c r="C1886" s="11" t="str">
        <f>IF(B1886="","",IFERROR(INDEX(Produtos!$J$5:$J$304,MATCH(B1886,Produtos!$A$5:$A$304,0)),"SKU não cadastrado"))</f>
        <v/>
      </c>
      <c r="D1886" s="8" t="n"/>
      <c r="E1886" s="8" t="n"/>
      <c r="F1886" s="8" t="n"/>
      <c r="G1886" s="8" t="n"/>
    </row>
    <row r="1887">
      <c r="A1887" s="12" t="n"/>
      <c r="B1887" s="8" t="n"/>
      <c r="C1887" s="11" t="str">
        <f>IF(B1887="","",IFERROR(INDEX(Produtos!$J$5:$J$304,MATCH(B1887,Produtos!$A$5:$A$304,0)),"SKU não cadastrado"))</f>
        <v/>
      </c>
      <c r="D1887" s="8" t="n"/>
      <c r="E1887" s="8" t="n"/>
      <c r="F1887" s="8" t="n"/>
      <c r="G1887" s="8" t="n"/>
    </row>
    <row r="1888">
      <c r="A1888" s="12" t="n"/>
      <c r="B1888" s="8" t="n"/>
      <c r="C1888" s="11" t="str">
        <f>IF(B1888="","",IFERROR(INDEX(Produtos!$J$5:$J$304,MATCH(B1888,Produtos!$A$5:$A$304,0)),"SKU não cadastrado"))</f>
        <v/>
      </c>
      <c r="D1888" s="8" t="n"/>
      <c r="E1888" s="8" t="n"/>
      <c r="F1888" s="8" t="n"/>
      <c r="G1888" s="8" t="n"/>
    </row>
    <row r="1889">
      <c r="A1889" s="12" t="n"/>
      <c r="B1889" s="8" t="n"/>
      <c r="C1889" s="11" t="str">
        <f>IF(B1889="","",IFERROR(INDEX(Produtos!$J$5:$J$304,MATCH(B1889,Produtos!$A$5:$A$304,0)),"SKU não cadastrado"))</f>
        <v/>
      </c>
      <c r="D1889" s="8" t="n"/>
      <c r="E1889" s="8" t="n"/>
      <c r="F1889" s="8" t="n"/>
      <c r="G1889" s="8" t="n"/>
    </row>
    <row r="1890">
      <c r="A1890" s="12" t="n"/>
      <c r="B1890" s="8" t="n"/>
      <c r="C1890" s="11" t="str">
        <f>IF(B1890="","",IFERROR(INDEX(Produtos!$J$5:$J$304,MATCH(B1890,Produtos!$A$5:$A$304,0)),"SKU não cadastrado"))</f>
        <v/>
      </c>
      <c r="D1890" s="8" t="n"/>
      <c r="E1890" s="8" t="n"/>
      <c r="F1890" s="8" t="n"/>
      <c r="G1890" s="8" t="n"/>
    </row>
    <row r="1891">
      <c r="A1891" s="12" t="n"/>
      <c r="B1891" s="8" t="n"/>
      <c r="C1891" s="11" t="str">
        <f>IF(B1891="","",IFERROR(INDEX(Produtos!$J$5:$J$304,MATCH(B1891,Produtos!$A$5:$A$304,0)),"SKU não cadastrado"))</f>
        <v/>
      </c>
      <c r="D1891" s="8" t="n"/>
      <c r="E1891" s="8" t="n"/>
      <c r="F1891" s="8" t="n"/>
      <c r="G1891" s="8" t="n"/>
    </row>
    <row r="1892">
      <c r="A1892" s="12" t="n"/>
      <c r="B1892" s="8" t="n"/>
      <c r="C1892" s="11" t="str">
        <f>IF(B1892="","",IFERROR(INDEX(Produtos!$J$5:$J$304,MATCH(B1892,Produtos!$A$5:$A$304,0)),"SKU não cadastrado"))</f>
        <v/>
      </c>
      <c r="D1892" s="8" t="n"/>
      <c r="E1892" s="8" t="n"/>
      <c r="F1892" s="8" t="n"/>
      <c r="G1892" s="8" t="n"/>
    </row>
    <row r="1893">
      <c r="A1893" s="12" t="n"/>
      <c r="B1893" s="8" t="n"/>
      <c r="C1893" s="11" t="str">
        <f>IF(B1893="","",IFERROR(INDEX(Produtos!$J$5:$J$304,MATCH(B1893,Produtos!$A$5:$A$304,0)),"SKU não cadastrado"))</f>
        <v/>
      </c>
      <c r="D1893" s="8" t="n"/>
      <c r="E1893" s="8" t="n"/>
      <c r="F1893" s="8" t="n"/>
      <c r="G1893" s="8" t="n"/>
    </row>
    <row r="1894">
      <c r="A1894" s="12" t="n"/>
      <c r="B1894" s="8" t="n"/>
      <c r="C1894" s="11" t="str">
        <f>IF(B1894="","",IFERROR(INDEX(Produtos!$J$5:$J$304,MATCH(B1894,Produtos!$A$5:$A$304,0)),"SKU não cadastrado"))</f>
        <v/>
      </c>
      <c r="D1894" s="8" t="n"/>
      <c r="E1894" s="8" t="n"/>
      <c r="F1894" s="8" t="n"/>
      <c r="G1894" s="8" t="n"/>
    </row>
    <row r="1895">
      <c r="A1895" s="12" t="n"/>
      <c r="B1895" s="8" t="n"/>
      <c r="C1895" s="11" t="str">
        <f>IF(B1895="","",IFERROR(INDEX(Produtos!$J$5:$J$304,MATCH(B1895,Produtos!$A$5:$A$304,0)),"SKU não cadastrado"))</f>
        <v/>
      </c>
      <c r="D1895" s="8" t="n"/>
      <c r="E1895" s="8" t="n"/>
      <c r="F1895" s="8" t="n"/>
      <c r="G1895" s="8" t="n"/>
    </row>
    <row r="1896">
      <c r="A1896" s="12" t="n"/>
      <c r="B1896" s="8" t="n"/>
      <c r="C1896" s="11" t="str">
        <f>IF(B1896="","",IFERROR(INDEX(Produtos!$J$5:$J$304,MATCH(B1896,Produtos!$A$5:$A$304,0)),"SKU não cadastrado"))</f>
        <v/>
      </c>
      <c r="D1896" s="8" t="n"/>
      <c r="E1896" s="8" t="n"/>
      <c r="F1896" s="8" t="n"/>
      <c r="G1896" s="8" t="n"/>
    </row>
    <row r="1897">
      <c r="A1897" s="12" t="n"/>
      <c r="B1897" s="8" t="n"/>
      <c r="C1897" s="11" t="str">
        <f>IF(B1897="","",IFERROR(INDEX(Produtos!$J$5:$J$304,MATCH(B1897,Produtos!$A$5:$A$304,0)),"SKU não cadastrado"))</f>
        <v/>
      </c>
      <c r="D1897" s="8" t="n"/>
      <c r="E1897" s="8" t="n"/>
      <c r="F1897" s="8" t="n"/>
      <c r="G1897" s="8" t="n"/>
    </row>
    <row r="1898">
      <c r="A1898" s="12" t="n"/>
      <c r="B1898" s="8" t="n"/>
      <c r="C1898" s="11" t="str">
        <f>IF(B1898="","",IFERROR(INDEX(Produtos!$J$5:$J$304,MATCH(B1898,Produtos!$A$5:$A$304,0)),"SKU não cadastrado"))</f>
        <v/>
      </c>
      <c r="D1898" s="8" t="n"/>
      <c r="E1898" s="8" t="n"/>
      <c r="F1898" s="8" t="n"/>
      <c r="G1898" s="8" t="n"/>
    </row>
    <row r="1899">
      <c r="A1899" s="12" t="n"/>
      <c r="B1899" s="8" t="n"/>
      <c r="C1899" s="11" t="str">
        <f>IF(B1899="","",IFERROR(INDEX(Produtos!$J$5:$J$304,MATCH(B1899,Produtos!$A$5:$A$304,0)),"SKU não cadastrado"))</f>
        <v/>
      </c>
      <c r="D1899" s="8" t="n"/>
      <c r="E1899" s="8" t="n"/>
      <c r="F1899" s="8" t="n"/>
      <c r="G1899" s="8" t="n"/>
    </row>
    <row r="1900">
      <c r="A1900" s="12" t="n"/>
      <c r="B1900" s="8" t="n"/>
      <c r="C1900" s="11" t="str">
        <f>IF(B1900="","",IFERROR(INDEX(Produtos!$J$5:$J$304,MATCH(B1900,Produtos!$A$5:$A$304,0)),"SKU não cadastrado"))</f>
        <v/>
      </c>
      <c r="D1900" s="8" t="n"/>
      <c r="E1900" s="8" t="n"/>
      <c r="F1900" s="8" t="n"/>
      <c r="G1900" s="8" t="n"/>
    </row>
    <row r="1901">
      <c r="A1901" s="12" t="n"/>
      <c r="B1901" s="8" t="n"/>
      <c r="C1901" s="11" t="str">
        <f>IF(B1901="","",IFERROR(INDEX(Produtos!$J$5:$J$304,MATCH(B1901,Produtos!$A$5:$A$304,0)),"SKU não cadastrado"))</f>
        <v/>
      </c>
      <c r="D1901" s="8" t="n"/>
      <c r="E1901" s="8" t="n"/>
      <c r="F1901" s="8" t="n"/>
      <c r="G1901" s="8" t="n"/>
    </row>
    <row r="1902">
      <c r="A1902" s="12" t="n"/>
      <c r="B1902" s="8" t="n"/>
      <c r="C1902" s="11" t="str">
        <f>IF(B1902="","",IFERROR(INDEX(Produtos!$J$5:$J$304,MATCH(B1902,Produtos!$A$5:$A$304,0)),"SKU não cadastrado"))</f>
        <v/>
      </c>
      <c r="D1902" s="8" t="n"/>
      <c r="E1902" s="8" t="n"/>
      <c r="F1902" s="8" t="n"/>
      <c r="G1902" s="8" t="n"/>
    </row>
    <row r="1903">
      <c r="A1903" s="12" t="n"/>
      <c r="B1903" s="8" t="n"/>
      <c r="C1903" s="11" t="str">
        <f>IF(B1903="","",IFERROR(INDEX(Produtos!$J$5:$J$304,MATCH(B1903,Produtos!$A$5:$A$304,0)),"SKU não cadastrado"))</f>
        <v/>
      </c>
      <c r="D1903" s="8" t="n"/>
      <c r="E1903" s="8" t="n"/>
      <c r="F1903" s="8" t="n"/>
      <c r="G1903" s="8" t="n"/>
    </row>
    <row r="1904">
      <c r="A1904" s="12" t="n"/>
      <c r="B1904" s="8" t="n"/>
      <c r="C1904" s="11" t="str">
        <f>IF(B1904="","",IFERROR(INDEX(Produtos!$J$5:$J$304,MATCH(B1904,Produtos!$A$5:$A$304,0)),"SKU não cadastrado"))</f>
        <v/>
      </c>
      <c r="D1904" s="8" t="n"/>
      <c r="E1904" s="8" t="n"/>
      <c r="F1904" s="8" t="n"/>
      <c r="G1904" s="8" t="n"/>
    </row>
    <row r="1905">
      <c r="A1905" s="12" t="n"/>
      <c r="B1905" s="8" t="n"/>
      <c r="C1905" s="11" t="str">
        <f>IF(B1905="","",IFERROR(INDEX(Produtos!$J$5:$J$304,MATCH(B1905,Produtos!$A$5:$A$304,0)),"SKU não cadastrado"))</f>
        <v/>
      </c>
      <c r="D1905" s="8" t="n"/>
      <c r="E1905" s="8" t="n"/>
      <c r="F1905" s="8" t="n"/>
      <c r="G1905" s="8" t="n"/>
    </row>
    <row r="1906">
      <c r="A1906" s="12" t="n"/>
      <c r="B1906" s="8" t="n"/>
      <c r="C1906" s="11" t="str">
        <f>IF(B1906="","",IFERROR(INDEX(Produtos!$J$5:$J$304,MATCH(B1906,Produtos!$A$5:$A$304,0)),"SKU não cadastrado"))</f>
        <v/>
      </c>
      <c r="D1906" s="8" t="n"/>
      <c r="E1906" s="8" t="n"/>
      <c r="F1906" s="8" t="n"/>
      <c r="G1906" s="8" t="n"/>
    </row>
    <row r="1907">
      <c r="A1907" s="12" t="n"/>
      <c r="B1907" s="8" t="n"/>
      <c r="C1907" s="11" t="str">
        <f>IF(B1907="","",IFERROR(INDEX(Produtos!$J$5:$J$304,MATCH(B1907,Produtos!$A$5:$A$304,0)),"SKU não cadastrado"))</f>
        <v/>
      </c>
      <c r="D1907" s="8" t="n"/>
      <c r="E1907" s="8" t="n"/>
      <c r="F1907" s="8" t="n"/>
      <c r="G1907" s="8" t="n"/>
    </row>
    <row r="1908">
      <c r="A1908" s="12" t="n"/>
      <c r="B1908" s="8" t="n"/>
      <c r="C1908" s="11" t="str">
        <f>IF(B1908="","",IFERROR(INDEX(Produtos!$J$5:$J$304,MATCH(B1908,Produtos!$A$5:$A$304,0)),"SKU não cadastrado"))</f>
        <v/>
      </c>
      <c r="D1908" s="8" t="n"/>
      <c r="E1908" s="8" t="n"/>
      <c r="F1908" s="8" t="n"/>
      <c r="G1908" s="8" t="n"/>
    </row>
    <row r="1909">
      <c r="A1909" s="12" t="n"/>
      <c r="B1909" s="8" t="n"/>
      <c r="C1909" s="11" t="str">
        <f>IF(B1909="","",IFERROR(INDEX(Produtos!$J$5:$J$304,MATCH(B1909,Produtos!$A$5:$A$304,0)),"SKU não cadastrado"))</f>
        <v/>
      </c>
      <c r="D1909" s="8" t="n"/>
      <c r="E1909" s="8" t="n"/>
      <c r="F1909" s="8" t="n"/>
      <c r="G1909" s="8" t="n"/>
    </row>
    <row r="1910">
      <c r="A1910" s="12" t="n"/>
      <c r="B1910" s="8" t="n"/>
      <c r="C1910" s="11" t="str">
        <f>IF(B1910="","",IFERROR(INDEX(Produtos!$J$5:$J$304,MATCH(B1910,Produtos!$A$5:$A$304,0)),"SKU não cadastrado"))</f>
        <v/>
      </c>
      <c r="D1910" s="8" t="n"/>
      <c r="E1910" s="8" t="n"/>
      <c r="F1910" s="8" t="n"/>
      <c r="G1910" s="8" t="n"/>
    </row>
    <row r="1911">
      <c r="A1911" s="12" t="n"/>
      <c r="B1911" s="8" t="n"/>
      <c r="C1911" s="11" t="str">
        <f>IF(B1911="","",IFERROR(INDEX(Produtos!$J$5:$J$304,MATCH(B1911,Produtos!$A$5:$A$304,0)),"SKU não cadastrado"))</f>
        <v/>
      </c>
      <c r="D1911" s="8" t="n"/>
      <c r="E1911" s="8" t="n"/>
      <c r="F1911" s="8" t="n"/>
      <c r="G1911" s="8" t="n"/>
    </row>
    <row r="1912">
      <c r="A1912" s="12" t="n"/>
      <c r="B1912" s="8" t="n"/>
      <c r="C1912" s="11" t="str">
        <f>IF(B1912="","",IFERROR(INDEX(Produtos!$J$5:$J$304,MATCH(B1912,Produtos!$A$5:$A$304,0)),"SKU não cadastrado"))</f>
        <v/>
      </c>
      <c r="D1912" s="8" t="n"/>
      <c r="E1912" s="8" t="n"/>
      <c r="F1912" s="8" t="n"/>
      <c r="G1912" s="8" t="n"/>
    </row>
    <row r="1913">
      <c r="A1913" s="12" t="n"/>
      <c r="B1913" s="8" t="n"/>
      <c r="C1913" s="11" t="str">
        <f>IF(B1913="","",IFERROR(INDEX(Produtos!$J$5:$J$304,MATCH(B1913,Produtos!$A$5:$A$304,0)),"SKU não cadastrado"))</f>
        <v/>
      </c>
      <c r="D1913" s="8" t="n"/>
      <c r="E1913" s="8" t="n"/>
      <c r="F1913" s="8" t="n"/>
      <c r="G1913" s="8" t="n"/>
    </row>
    <row r="1914">
      <c r="A1914" s="12" t="n"/>
      <c r="B1914" s="8" t="n"/>
      <c r="C1914" s="11" t="str">
        <f>IF(B1914="","",IFERROR(INDEX(Produtos!$J$5:$J$304,MATCH(B1914,Produtos!$A$5:$A$304,0)),"SKU não cadastrado"))</f>
        <v/>
      </c>
      <c r="D1914" s="8" t="n"/>
      <c r="E1914" s="8" t="n"/>
      <c r="F1914" s="8" t="n"/>
      <c r="G1914" s="8" t="n"/>
    </row>
    <row r="1915">
      <c r="A1915" s="12" t="n"/>
      <c r="B1915" s="8" t="n"/>
      <c r="C1915" s="11" t="str">
        <f>IF(B1915="","",IFERROR(INDEX(Produtos!$J$5:$J$304,MATCH(B1915,Produtos!$A$5:$A$304,0)),"SKU não cadastrado"))</f>
        <v/>
      </c>
      <c r="D1915" s="8" t="n"/>
      <c r="E1915" s="8" t="n"/>
      <c r="F1915" s="8" t="n"/>
      <c r="G1915" s="8" t="n"/>
    </row>
    <row r="1916">
      <c r="A1916" s="12" t="n"/>
      <c r="B1916" s="8" t="n"/>
      <c r="C1916" s="11" t="str">
        <f>IF(B1916="","",IFERROR(INDEX(Produtos!$J$5:$J$304,MATCH(B1916,Produtos!$A$5:$A$304,0)),"SKU não cadastrado"))</f>
        <v/>
      </c>
      <c r="D1916" s="8" t="n"/>
      <c r="E1916" s="8" t="n"/>
      <c r="F1916" s="8" t="n"/>
      <c r="G1916" s="8" t="n"/>
    </row>
    <row r="1917">
      <c r="A1917" s="12" t="n"/>
      <c r="B1917" s="8" t="n"/>
      <c r="C1917" s="11" t="str">
        <f>IF(B1917="","",IFERROR(INDEX(Produtos!$J$5:$J$304,MATCH(B1917,Produtos!$A$5:$A$304,0)),"SKU não cadastrado"))</f>
        <v/>
      </c>
      <c r="D1917" s="8" t="n"/>
      <c r="E1917" s="8" t="n"/>
      <c r="F1917" s="8" t="n"/>
      <c r="G1917" s="8" t="n"/>
    </row>
    <row r="1918">
      <c r="A1918" s="12" t="n"/>
      <c r="B1918" s="8" t="n"/>
      <c r="C1918" s="11" t="str">
        <f>IF(B1918="","",IFERROR(INDEX(Produtos!$J$5:$J$304,MATCH(B1918,Produtos!$A$5:$A$304,0)),"SKU não cadastrado"))</f>
        <v/>
      </c>
      <c r="D1918" s="8" t="n"/>
      <c r="E1918" s="8" t="n"/>
      <c r="F1918" s="8" t="n"/>
      <c r="G1918" s="8" t="n"/>
    </row>
    <row r="1919">
      <c r="A1919" s="12" t="n"/>
      <c r="B1919" s="8" t="n"/>
      <c r="C1919" s="11" t="str">
        <f>IF(B1919="","",IFERROR(INDEX(Produtos!$J$5:$J$304,MATCH(B1919,Produtos!$A$5:$A$304,0)),"SKU não cadastrado"))</f>
        <v/>
      </c>
      <c r="D1919" s="8" t="n"/>
      <c r="E1919" s="8" t="n"/>
      <c r="F1919" s="8" t="n"/>
      <c r="G1919" s="8" t="n"/>
    </row>
    <row r="1920">
      <c r="A1920" s="12" t="n"/>
      <c r="B1920" s="8" t="n"/>
      <c r="C1920" s="11" t="str">
        <f>IF(B1920="","",IFERROR(INDEX(Produtos!$J$5:$J$304,MATCH(B1920,Produtos!$A$5:$A$304,0)),"SKU não cadastrado"))</f>
        <v/>
      </c>
      <c r="D1920" s="8" t="n"/>
      <c r="E1920" s="8" t="n"/>
      <c r="F1920" s="8" t="n"/>
      <c r="G1920" s="8" t="n"/>
    </row>
    <row r="1921">
      <c r="A1921" s="12" t="n"/>
      <c r="B1921" s="8" t="n"/>
      <c r="C1921" s="11" t="str">
        <f>IF(B1921="","",IFERROR(INDEX(Produtos!$J$5:$J$304,MATCH(B1921,Produtos!$A$5:$A$304,0)),"SKU não cadastrado"))</f>
        <v/>
      </c>
      <c r="D1921" s="8" t="n"/>
      <c r="E1921" s="8" t="n"/>
      <c r="F1921" s="8" t="n"/>
      <c r="G1921" s="8" t="n"/>
    </row>
    <row r="1922">
      <c r="A1922" s="12" t="n"/>
      <c r="B1922" s="8" t="n"/>
      <c r="C1922" s="11" t="str">
        <f>IF(B1922="","",IFERROR(INDEX(Produtos!$J$5:$J$304,MATCH(B1922,Produtos!$A$5:$A$304,0)),"SKU não cadastrado"))</f>
        <v/>
      </c>
      <c r="D1922" s="8" t="n"/>
      <c r="E1922" s="8" t="n"/>
      <c r="F1922" s="8" t="n"/>
      <c r="G1922" s="8" t="n"/>
    </row>
    <row r="1923">
      <c r="A1923" s="12" t="n"/>
      <c r="B1923" s="8" t="n"/>
      <c r="C1923" s="11" t="str">
        <f>IF(B1923="","",IFERROR(INDEX(Produtos!$J$5:$J$304,MATCH(B1923,Produtos!$A$5:$A$304,0)),"SKU não cadastrado"))</f>
        <v/>
      </c>
      <c r="D1923" s="8" t="n"/>
      <c r="E1923" s="8" t="n"/>
      <c r="F1923" s="8" t="n"/>
      <c r="G1923" s="8" t="n"/>
    </row>
    <row r="1924">
      <c r="A1924" s="12" t="n"/>
      <c r="B1924" s="8" t="n"/>
      <c r="C1924" s="11" t="str">
        <f>IF(B1924="","",IFERROR(INDEX(Produtos!$J$5:$J$304,MATCH(B1924,Produtos!$A$5:$A$304,0)),"SKU não cadastrado"))</f>
        <v/>
      </c>
      <c r="D1924" s="8" t="n"/>
      <c r="E1924" s="8" t="n"/>
      <c r="F1924" s="8" t="n"/>
      <c r="G1924" s="8" t="n"/>
    </row>
    <row r="1925">
      <c r="A1925" s="12" t="n"/>
      <c r="B1925" s="8" t="n"/>
      <c r="C1925" s="11" t="str">
        <f>IF(B1925="","",IFERROR(INDEX(Produtos!$J$5:$J$304,MATCH(B1925,Produtos!$A$5:$A$304,0)),"SKU não cadastrado"))</f>
        <v/>
      </c>
      <c r="D1925" s="8" t="n"/>
      <c r="E1925" s="8" t="n"/>
      <c r="F1925" s="8" t="n"/>
      <c r="G1925" s="8" t="n"/>
    </row>
    <row r="1926">
      <c r="A1926" s="12" t="n"/>
      <c r="B1926" s="8" t="n"/>
      <c r="C1926" s="11" t="str">
        <f>IF(B1926="","",IFERROR(INDEX(Produtos!$J$5:$J$304,MATCH(B1926,Produtos!$A$5:$A$304,0)),"SKU não cadastrado"))</f>
        <v/>
      </c>
      <c r="D1926" s="8" t="n"/>
      <c r="E1926" s="8" t="n"/>
      <c r="F1926" s="8" t="n"/>
      <c r="G1926" s="8" t="n"/>
    </row>
    <row r="1927">
      <c r="A1927" s="12" t="n"/>
      <c r="B1927" s="8" t="n"/>
      <c r="C1927" s="11" t="str">
        <f>IF(B1927="","",IFERROR(INDEX(Produtos!$J$5:$J$304,MATCH(B1927,Produtos!$A$5:$A$304,0)),"SKU não cadastrado"))</f>
        <v/>
      </c>
      <c r="D1927" s="8" t="n"/>
      <c r="E1927" s="8" t="n"/>
      <c r="F1927" s="8" t="n"/>
      <c r="G1927" s="8" t="n"/>
    </row>
    <row r="1928">
      <c r="A1928" s="12" t="n"/>
      <c r="B1928" s="8" t="n"/>
      <c r="C1928" s="11" t="str">
        <f>IF(B1928="","",IFERROR(INDEX(Produtos!$J$5:$J$304,MATCH(B1928,Produtos!$A$5:$A$304,0)),"SKU não cadastrado"))</f>
        <v/>
      </c>
      <c r="D1928" s="8" t="n"/>
      <c r="E1928" s="8" t="n"/>
      <c r="F1928" s="8" t="n"/>
      <c r="G1928" s="8" t="n"/>
    </row>
    <row r="1929">
      <c r="A1929" s="12" t="n"/>
      <c r="B1929" s="8" t="n"/>
      <c r="C1929" s="11" t="str">
        <f>IF(B1929="","",IFERROR(INDEX(Produtos!$J$5:$J$304,MATCH(B1929,Produtos!$A$5:$A$304,0)),"SKU não cadastrado"))</f>
        <v/>
      </c>
      <c r="D1929" s="8" t="n"/>
      <c r="E1929" s="8" t="n"/>
      <c r="F1929" s="8" t="n"/>
      <c r="G1929" s="8" t="n"/>
    </row>
    <row r="1930">
      <c r="A1930" s="12" t="n"/>
      <c r="B1930" s="8" t="n"/>
      <c r="C1930" s="11" t="str">
        <f>IF(B1930="","",IFERROR(INDEX(Produtos!$J$5:$J$304,MATCH(B1930,Produtos!$A$5:$A$304,0)),"SKU não cadastrado"))</f>
        <v/>
      </c>
      <c r="D1930" s="8" t="n"/>
      <c r="E1930" s="8" t="n"/>
      <c r="F1930" s="8" t="n"/>
      <c r="G1930" s="8" t="n"/>
    </row>
    <row r="1931">
      <c r="A1931" s="12" t="n"/>
      <c r="B1931" s="8" t="n"/>
      <c r="C1931" s="11" t="str">
        <f>IF(B1931="","",IFERROR(INDEX(Produtos!$J$5:$J$304,MATCH(B1931,Produtos!$A$5:$A$304,0)),"SKU não cadastrado"))</f>
        <v/>
      </c>
      <c r="D1931" s="8" t="n"/>
      <c r="E1931" s="8" t="n"/>
      <c r="F1931" s="8" t="n"/>
      <c r="G1931" s="8" t="n"/>
    </row>
    <row r="1932">
      <c r="A1932" s="12" t="n"/>
      <c r="B1932" s="8" t="n"/>
      <c r="C1932" s="11" t="str">
        <f>IF(B1932="","",IFERROR(INDEX(Produtos!$J$5:$J$304,MATCH(B1932,Produtos!$A$5:$A$304,0)),"SKU não cadastrado"))</f>
        <v/>
      </c>
      <c r="D1932" s="8" t="n"/>
      <c r="E1932" s="8" t="n"/>
      <c r="F1932" s="8" t="n"/>
      <c r="G1932" s="8" t="n"/>
    </row>
    <row r="1933">
      <c r="A1933" s="12" t="n"/>
      <c r="B1933" s="8" t="n"/>
      <c r="C1933" s="11" t="str">
        <f>IF(B1933="","",IFERROR(INDEX(Produtos!$J$5:$J$304,MATCH(B1933,Produtos!$A$5:$A$304,0)),"SKU não cadastrado"))</f>
        <v/>
      </c>
      <c r="D1933" s="8" t="n"/>
      <c r="E1933" s="8" t="n"/>
      <c r="F1933" s="8" t="n"/>
      <c r="G1933" s="8" t="n"/>
    </row>
    <row r="1934">
      <c r="A1934" s="12" t="n"/>
      <c r="B1934" s="8" t="n"/>
      <c r="C1934" s="11" t="str">
        <f>IF(B1934="","",IFERROR(INDEX(Produtos!$J$5:$J$304,MATCH(B1934,Produtos!$A$5:$A$304,0)),"SKU não cadastrado"))</f>
        <v/>
      </c>
      <c r="D1934" s="8" t="n"/>
      <c r="E1934" s="8" t="n"/>
      <c r="F1934" s="8" t="n"/>
      <c r="G1934" s="8" t="n"/>
    </row>
    <row r="1935">
      <c r="A1935" s="12" t="n"/>
      <c r="B1935" s="8" t="n"/>
      <c r="C1935" s="11" t="str">
        <f>IF(B1935="","",IFERROR(INDEX(Produtos!$J$5:$J$304,MATCH(B1935,Produtos!$A$5:$A$304,0)),"SKU não cadastrado"))</f>
        <v/>
      </c>
      <c r="D1935" s="8" t="n"/>
      <c r="E1935" s="8" t="n"/>
      <c r="F1935" s="8" t="n"/>
      <c r="G1935" s="8" t="n"/>
    </row>
    <row r="1936">
      <c r="A1936" s="12" t="n"/>
      <c r="B1936" s="8" t="n"/>
      <c r="C1936" s="11" t="str">
        <f>IF(B1936="","",IFERROR(INDEX(Produtos!$J$5:$J$304,MATCH(B1936,Produtos!$A$5:$A$304,0)),"SKU não cadastrado"))</f>
        <v/>
      </c>
      <c r="D1936" s="8" t="n"/>
      <c r="E1936" s="8" t="n"/>
      <c r="F1936" s="8" t="n"/>
      <c r="G1936" s="8" t="n"/>
    </row>
    <row r="1937">
      <c r="A1937" s="12" t="n"/>
      <c r="B1937" s="8" t="n"/>
      <c r="C1937" s="11" t="str">
        <f>IF(B1937="","",IFERROR(INDEX(Produtos!$J$5:$J$304,MATCH(B1937,Produtos!$A$5:$A$304,0)),"SKU não cadastrado"))</f>
        <v/>
      </c>
      <c r="D1937" s="8" t="n"/>
      <c r="E1937" s="8" t="n"/>
      <c r="F1937" s="8" t="n"/>
      <c r="G1937" s="8" t="n"/>
    </row>
    <row r="1938">
      <c r="A1938" s="12" t="n"/>
      <c r="B1938" s="8" t="n"/>
      <c r="C1938" s="11" t="str">
        <f>IF(B1938="","",IFERROR(INDEX(Produtos!$J$5:$J$304,MATCH(B1938,Produtos!$A$5:$A$304,0)),"SKU não cadastrado"))</f>
        <v/>
      </c>
      <c r="D1938" s="8" t="n"/>
      <c r="E1938" s="8" t="n"/>
      <c r="F1938" s="8" t="n"/>
      <c r="G1938" s="8" t="n"/>
    </row>
    <row r="1939">
      <c r="A1939" s="12" t="n"/>
      <c r="B1939" s="8" t="n"/>
      <c r="C1939" s="11" t="str">
        <f>IF(B1939="","",IFERROR(INDEX(Produtos!$J$5:$J$304,MATCH(B1939,Produtos!$A$5:$A$304,0)),"SKU não cadastrado"))</f>
        <v/>
      </c>
      <c r="D1939" s="8" t="n"/>
      <c r="E1939" s="8" t="n"/>
      <c r="F1939" s="8" t="n"/>
      <c r="G1939" s="8" t="n"/>
    </row>
    <row r="1940">
      <c r="A1940" s="12" t="n"/>
      <c r="B1940" s="8" t="n"/>
      <c r="C1940" s="11" t="str">
        <f>IF(B1940="","",IFERROR(INDEX(Produtos!$J$5:$J$304,MATCH(B1940,Produtos!$A$5:$A$304,0)),"SKU não cadastrado"))</f>
        <v/>
      </c>
      <c r="D1940" s="8" t="n"/>
      <c r="E1940" s="8" t="n"/>
      <c r="F1940" s="8" t="n"/>
      <c r="G1940" s="8" t="n"/>
    </row>
    <row r="1941">
      <c r="A1941" s="12" t="n"/>
      <c r="B1941" s="8" t="n"/>
      <c r="C1941" s="11" t="str">
        <f>IF(B1941="","",IFERROR(INDEX(Produtos!$J$5:$J$304,MATCH(B1941,Produtos!$A$5:$A$304,0)),"SKU não cadastrado"))</f>
        <v/>
      </c>
      <c r="D1941" s="8" t="n"/>
      <c r="E1941" s="8" t="n"/>
      <c r="F1941" s="8" t="n"/>
      <c r="G1941" s="8" t="n"/>
    </row>
    <row r="1942">
      <c r="A1942" s="12" t="n"/>
      <c r="B1942" s="8" t="n"/>
      <c r="C1942" s="11" t="str">
        <f>IF(B1942="","",IFERROR(INDEX(Produtos!$J$5:$J$304,MATCH(B1942,Produtos!$A$5:$A$304,0)),"SKU não cadastrado"))</f>
        <v/>
      </c>
      <c r="D1942" s="8" t="n"/>
      <c r="E1942" s="8" t="n"/>
      <c r="F1942" s="8" t="n"/>
      <c r="G1942" s="8" t="n"/>
    </row>
    <row r="1943">
      <c r="A1943" s="12" t="n"/>
      <c r="B1943" s="8" t="n"/>
      <c r="C1943" s="11" t="str">
        <f>IF(B1943="","",IFERROR(INDEX(Produtos!$J$5:$J$304,MATCH(B1943,Produtos!$A$5:$A$304,0)),"SKU não cadastrado"))</f>
        <v/>
      </c>
      <c r="D1943" s="8" t="n"/>
      <c r="E1943" s="8" t="n"/>
      <c r="F1943" s="8" t="n"/>
      <c r="G1943" s="8" t="n"/>
    </row>
    <row r="1944">
      <c r="A1944" s="12" t="n"/>
      <c r="B1944" s="8" t="n"/>
      <c r="C1944" s="11" t="str">
        <f>IF(B1944="","",IFERROR(INDEX(Produtos!$J$5:$J$304,MATCH(B1944,Produtos!$A$5:$A$304,0)),"SKU não cadastrado"))</f>
        <v/>
      </c>
      <c r="D1944" s="8" t="n"/>
      <c r="E1944" s="8" t="n"/>
      <c r="F1944" s="8" t="n"/>
      <c r="G1944" s="8" t="n"/>
    </row>
    <row r="1945">
      <c r="A1945" s="12" t="n"/>
      <c r="B1945" s="8" t="n"/>
      <c r="C1945" s="11" t="str">
        <f>IF(B1945="","",IFERROR(INDEX(Produtos!$J$5:$J$304,MATCH(B1945,Produtos!$A$5:$A$304,0)),"SKU não cadastrado"))</f>
        <v/>
      </c>
      <c r="D1945" s="8" t="n"/>
      <c r="E1945" s="8" t="n"/>
      <c r="F1945" s="8" t="n"/>
      <c r="G1945" s="8" t="n"/>
    </row>
    <row r="1946">
      <c r="A1946" s="12" t="n"/>
      <c r="B1946" s="8" t="n"/>
      <c r="C1946" s="11" t="str">
        <f>IF(B1946="","",IFERROR(INDEX(Produtos!$J$5:$J$304,MATCH(B1946,Produtos!$A$5:$A$304,0)),"SKU não cadastrado"))</f>
        <v/>
      </c>
      <c r="D1946" s="8" t="n"/>
      <c r="E1946" s="8" t="n"/>
      <c r="F1946" s="8" t="n"/>
      <c r="G1946" s="8" t="n"/>
    </row>
    <row r="1947">
      <c r="A1947" s="12" t="n"/>
      <c r="B1947" s="8" t="n"/>
      <c r="C1947" s="11" t="str">
        <f>IF(B1947="","",IFERROR(INDEX(Produtos!$J$5:$J$304,MATCH(B1947,Produtos!$A$5:$A$304,0)),"SKU não cadastrado"))</f>
        <v/>
      </c>
      <c r="D1947" s="8" t="n"/>
      <c r="E1947" s="8" t="n"/>
      <c r="F1947" s="8" t="n"/>
      <c r="G1947" s="8" t="n"/>
    </row>
    <row r="1948">
      <c r="A1948" s="12" t="n"/>
      <c r="B1948" s="8" t="n"/>
      <c r="C1948" s="11" t="str">
        <f>IF(B1948="","",IFERROR(INDEX(Produtos!$J$5:$J$304,MATCH(B1948,Produtos!$A$5:$A$304,0)),"SKU não cadastrado"))</f>
        <v/>
      </c>
      <c r="D1948" s="8" t="n"/>
      <c r="E1948" s="8" t="n"/>
      <c r="F1948" s="8" t="n"/>
      <c r="G1948" s="8" t="n"/>
    </row>
    <row r="1949">
      <c r="A1949" s="12" t="n"/>
      <c r="B1949" s="8" t="n"/>
      <c r="C1949" s="11" t="str">
        <f>IF(B1949="","",IFERROR(INDEX(Produtos!$J$5:$J$304,MATCH(B1949,Produtos!$A$5:$A$304,0)),"SKU não cadastrado"))</f>
        <v/>
      </c>
      <c r="D1949" s="8" t="n"/>
      <c r="E1949" s="8" t="n"/>
      <c r="F1949" s="8" t="n"/>
      <c r="G1949" s="8" t="n"/>
    </row>
    <row r="1950">
      <c r="A1950" s="12" t="n"/>
      <c r="B1950" s="8" t="n"/>
      <c r="C1950" s="11" t="str">
        <f>IF(B1950="","",IFERROR(INDEX(Produtos!$J$5:$J$304,MATCH(B1950,Produtos!$A$5:$A$304,0)),"SKU não cadastrado"))</f>
        <v/>
      </c>
      <c r="D1950" s="8" t="n"/>
      <c r="E1950" s="8" t="n"/>
      <c r="F1950" s="8" t="n"/>
      <c r="G1950" s="8" t="n"/>
    </row>
    <row r="1951">
      <c r="A1951" s="12" t="n"/>
      <c r="B1951" s="8" t="n"/>
      <c r="C1951" s="11" t="str">
        <f>IF(B1951="","",IFERROR(INDEX(Produtos!$J$5:$J$304,MATCH(B1951,Produtos!$A$5:$A$304,0)),"SKU não cadastrado"))</f>
        <v/>
      </c>
      <c r="D1951" s="8" t="n"/>
      <c r="E1951" s="8" t="n"/>
      <c r="F1951" s="8" t="n"/>
      <c r="G1951" s="8" t="n"/>
    </row>
    <row r="1952">
      <c r="A1952" s="12" t="n"/>
      <c r="B1952" s="8" t="n"/>
      <c r="C1952" s="11" t="str">
        <f>IF(B1952="","",IFERROR(INDEX(Produtos!$J$5:$J$304,MATCH(B1952,Produtos!$A$5:$A$304,0)),"SKU não cadastrado"))</f>
        <v/>
      </c>
      <c r="D1952" s="8" t="n"/>
      <c r="E1952" s="8" t="n"/>
      <c r="F1952" s="8" t="n"/>
      <c r="G1952" s="8" t="n"/>
    </row>
    <row r="1953">
      <c r="A1953" s="12" t="n"/>
      <c r="B1953" s="8" t="n"/>
      <c r="C1953" s="11" t="str">
        <f>IF(B1953="","",IFERROR(INDEX(Produtos!$J$5:$J$304,MATCH(B1953,Produtos!$A$5:$A$304,0)),"SKU não cadastrado"))</f>
        <v/>
      </c>
      <c r="D1953" s="8" t="n"/>
      <c r="E1953" s="8" t="n"/>
      <c r="F1953" s="8" t="n"/>
      <c r="G1953" s="8" t="n"/>
    </row>
    <row r="1954">
      <c r="A1954" s="12" t="n"/>
      <c r="B1954" s="8" t="n"/>
      <c r="C1954" s="11" t="str">
        <f>IF(B1954="","",IFERROR(INDEX(Produtos!$J$5:$J$304,MATCH(B1954,Produtos!$A$5:$A$304,0)),"SKU não cadastrado"))</f>
        <v/>
      </c>
      <c r="D1954" s="8" t="n"/>
      <c r="E1954" s="8" t="n"/>
      <c r="F1954" s="8" t="n"/>
      <c r="G1954" s="8" t="n"/>
    </row>
    <row r="1955">
      <c r="A1955" s="12" t="n"/>
      <c r="B1955" s="8" t="n"/>
      <c r="C1955" s="11" t="str">
        <f>IF(B1955="","",IFERROR(INDEX(Produtos!$J$5:$J$304,MATCH(B1955,Produtos!$A$5:$A$304,0)),"SKU não cadastrado"))</f>
        <v/>
      </c>
      <c r="D1955" s="8" t="n"/>
      <c r="E1955" s="8" t="n"/>
      <c r="F1955" s="8" t="n"/>
      <c r="G1955" s="8" t="n"/>
    </row>
    <row r="1956">
      <c r="A1956" s="12" t="n"/>
      <c r="B1956" s="8" t="n"/>
      <c r="C1956" s="11" t="str">
        <f>IF(B1956="","",IFERROR(INDEX(Produtos!$J$5:$J$304,MATCH(B1956,Produtos!$A$5:$A$304,0)),"SKU não cadastrado"))</f>
        <v/>
      </c>
      <c r="D1956" s="8" t="n"/>
      <c r="E1956" s="8" t="n"/>
      <c r="F1956" s="8" t="n"/>
      <c r="G1956" s="8" t="n"/>
    </row>
    <row r="1957">
      <c r="A1957" s="12" t="n"/>
      <c r="B1957" s="8" t="n"/>
      <c r="C1957" s="11" t="str">
        <f>IF(B1957="","",IFERROR(INDEX(Produtos!$J$5:$J$304,MATCH(B1957,Produtos!$A$5:$A$304,0)),"SKU não cadastrado"))</f>
        <v/>
      </c>
      <c r="D1957" s="8" t="n"/>
      <c r="E1957" s="8" t="n"/>
      <c r="F1957" s="8" t="n"/>
      <c r="G1957" s="8" t="n"/>
    </row>
    <row r="1958">
      <c r="A1958" s="12" t="n"/>
      <c r="B1958" s="8" t="n"/>
      <c r="C1958" s="11" t="str">
        <f>IF(B1958="","",IFERROR(INDEX(Produtos!$J$5:$J$304,MATCH(B1958,Produtos!$A$5:$A$304,0)),"SKU não cadastrado"))</f>
        <v/>
      </c>
      <c r="D1958" s="8" t="n"/>
      <c r="E1958" s="8" t="n"/>
      <c r="F1958" s="8" t="n"/>
      <c r="G1958" s="8" t="n"/>
    </row>
    <row r="1959">
      <c r="A1959" s="12" t="n"/>
      <c r="B1959" s="8" t="n"/>
      <c r="C1959" s="11" t="str">
        <f>IF(B1959="","",IFERROR(INDEX(Produtos!$J$5:$J$304,MATCH(B1959,Produtos!$A$5:$A$304,0)),"SKU não cadastrado"))</f>
        <v/>
      </c>
      <c r="D1959" s="8" t="n"/>
      <c r="E1959" s="8" t="n"/>
      <c r="F1959" s="8" t="n"/>
      <c r="G1959" s="8" t="n"/>
    </row>
    <row r="1960">
      <c r="A1960" s="12" t="n"/>
      <c r="B1960" s="8" t="n"/>
      <c r="C1960" s="11" t="str">
        <f>IF(B1960="","",IFERROR(INDEX(Produtos!$J$5:$J$304,MATCH(B1960,Produtos!$A$5:$A$304,0)),"SKU não cadastrado"))</f>
        <v/>
      </c>
      <c r="D1960" s="8" t="n"/>
      <c r="E1960" s="8" t="n"/>
      <c r="F1960" s="8" t="n"/>
      <c r="G1960" s="8" t="n"/>
    </row>
    <row r="1961">
      <c r="A1961" s="12" t="n"/>
      <c r="B1961" s="8" t="n"/>
      <c r="C1961" s="11" t="str">
        <f>IF(B1961="","",IFERROR(INDEX(Produtos!$J$5:$J$304,MATCH(B1961,Produtos!$A$5:$A$304,0)),"SKU não cadastrado"))</f>
        <v/>
      </c>
      <c r="D1961" s="8" t="n"/>
      <c r="E1961" s="8" t="n"/>
      <c r="F1961" s="8" t="n"/>
      <c r="G1961" s="8" t="n"/>
    </row>
    <row r="1962">
      <c r="A1962" s="12" t="n"/>
      <c r="B1962" s="8" t="n"/>
      <c r="C1962" s="11" t="str">
        <f>IF(B1962="","",IFERROR(INDEX(Produtos!$J$5:$J$304,MATCH(B1962,Produtos!$A$5:$A$304,0)),"SKU não cadastrado"))</f>
        <v/>
      </c>
      <c r="D1962" s="8" t="n"/>
      <c r="E1962" s="8" t="n"/>
      <c r="F1962" s="8" t="n"/>
      <c r="G1962" s="8" t="n"/>
    </row>
    <row r="1963">
      <c r="A1963" s="12" t="n"/>
      <c r="B1963" s="8" t="n"/>
      <c r="C1963" s="11" t="str">
        <f>IF(B1963="","",IFERROR(INDEX(Produtos!$J$5:$J$304,MATCH(B1963,Produtos!$A$5:$A$304,0)),"SKU não cadastrado"))</f>
        <v/>
      </c>
      <c r="D1963" s="8" t="n"/>
      <c r="E1963" s="8" t="n"/>
      <c r="F1963" s="8" t="n"/>
      <c r="G1963" s="8" t="n"/>
    </row>
    <row r="1964">
      <c r="A1964" s="12" t="n"/>
      <c r="B1964" s="8" t="n"/>
      <c r="C1964" s="11" t="str">
        <f>IF(B1964="","",IFERROR(INDEX(Produtos!$J$5:$J$304,MATCH(B1964,Produtos!$A$5:$A$304,0)),"SKU não cadastrado"))</f>
        <v/>
      </c>
      <c r="D1964" s="8" t="n"/>
      <c r="E1964" s="8" t="n"/>
      <c r="F1964" s="8" t="n"/>
      <c r="G1964" s="8" t="n"/>
    </row>
    <row r="1965">
      <c r="A1965" s="12" t="n"/>
      <c r="B1965" s="8" t="n"/>
      <c r="C1965" s="11" t="str">
        <f>IF(B1965="","",IFERROR(INDEX(Produtos!$J$5:$J$304,MATCH(B1965,Produtos!$A$5:$A$304,0)),"SKU não cadastrado"))</f>
        <v/>
      </c>
      <c r="D1965" s="8" t="n"/>
      <c r="E1965" s="8" t="n"/>
      <c r="F1965" s="8" t="n"/>
      <c r="G1965" s="8" t="n"/>
    </row>
    <row r="1966">
      <c r="A1966" s="12" t="n"/>
      <c r="B1966" s="8" t="n"/>
      <c r="C1966" s="11" t="str">
        <f>IF(B1966="","",IFERROR(INDEX(Produtos!$J$5:$J$304,MATCH(B1966,Produtos!$A$5:$A$304,0)),"SKU não cadastrado"))</f>
        <v/>
      </c>
      <c r="D1966" s="8" t="n"/>
      <c r="E1966" s="8" t="n"/>
      <c r="F1966" s="8" t="n"/>
      <c r="G1966" s="8" t="n"/>
    </row>
    <row r="1967">
      <c r="A1967" s="12" t="n"/>
      <c r="B1967" s="8" t="n"/>
      <c r="C1967" s="11" t="str">
        <f>IF(B1967="","",IFERROR(INDEX(Produtos!$J$5:$J$304,MATCH(B1967,Produtos!$A$5:$A$304,0)),"SKU não cadastrado"))</f>
        <v/>
      </c>
      <c r="D1967" s="8" t="n"/>
      <c r="E1967" s="8" t="n"/>
      <c r="F1967" s="8" t="n"/>
      <c r="G1967" s="8" t="n"/>
    </row>
    <row r="1968">
      <c r="A1968" s="12" t="n"/>
      <c r="B1968" s="8" t="n"/>
      <c r="C1968" s="11" t="str">
        <f>IF(B1968="","",IFERROR(INDEX(Produtos!$J$5:$J$304,MATCH(B1968,Produtos!$A$5:$A$304,0)),"SKU não cadastrado"))</f>
        <v/>
      </c>
      <c r="D1968" s="8" t="n"/>
      <c r="E1968" s="8" t="n"/>
      <c r="F1968" s="8" t="n"/>
      <c r="G1968" s="8" t="n"/>
    </row>
    <row r="1969">
      <c r="A1969" s="12" t="n"/>
      <c r="B1969" s="8" t="n"/>
      <c r="C1969" s="11" t="str">
        <f>IF(B1969="","",IFERROR(INDEX(Produtos!$J$5:$J$304,MATCH(B1969,Produtos!$A$5:$A$304,0)),"SKU não cadastrado"))</f>
        <v/>
      </c>
      <c r="D1969" s="8" t="n"/>
      <c r="E1969" s="8" t="n"/>
      <c r="F1969" s="8" t="n"/>
      <c r="G1969" s="8" t="n"/>
    </row>
    <row r="1970">
      <c r="A1970" s="12" t="n"/>
      <c r="B1970" s="8" t="n"/>
      <c r="C1970" s="11" t="str">
        <f>IF(B1970="","",IFERROR(INDEX(Produtos!$J$5:$J$304,MATCH(B1970,Produtos!$A$5:$A$304,0)),"SKU não cadastrado"))</f>
        <v/>
      </c>
      <c r="D1970" s="8" t="n"/>
      <c r="E1970" s="8" t="n"/>
      <c r="F1970" s="8" t="n"/>
      <c r="G1970" s="8" t="n"/>
    </row>
    <row r="1971">
      <c r="A1971" s="12" t="n"/>
      <c r="B1971" s="8" t="n"/>
      <c r="C1971" s="11" t="str">
        <f>IF(B1971="","",IFERROR(INDEX(Produtos!$J$5:$J$304,MATCH(B1971,Produtos!$A$5:$A$304,0)),"SKU não cadastrado"))</f>
        <v/>
      </c>
      <c r="D1971" s="8" t="n"/>
      <c r="E1971" s="8" t="n"/>
      <c r="F1971" s="8" t="n"/>
      <c r="G1971" s="8" t="n"/>
    </row>
    <row r="1972">
      <c r="A1972" s="12" t="n"/>
      <c r="B1972" s="8" t="n"/>
      <c r="C1972" s="11" t="str">
        <f>IF(B1972="","",IFERROR(INDEX(Produtos!$J$5:$J$304,MATCH(B1972,Produtos!$A$5:$A$304,0)),"SKU não cadastrado"))</f>
        <v/>
      </c>
      <c r="D1972" s="8" t="n"/>
      <c r="E1972" s="8" t="n"/>
      <c r="F1972" s="8" t="n"/>
      <c r="G1972" s="8" t="n"/>
    </row>
    <row r="1973">
      <c r="A1973" s="12" t="n"/>
      <c r="B1973" s="8" t="n"/>
      <c r="C1973" s="11" t="str">
        <f>IF(B1973="","",IFERROR(INDEX(Produtos!$J$5:$J$304,MATCH(B1973,Produtos!$A$5:$A$304,0)),"SKU não cadastrado"))</f>
        <v/>
      </c>
      <c r="D1973" s="8" t="n"/>
      <c r="E1973" s="8" t="n"/>
      <c r="F1973" s="8" t="n"/>
      <c r="G1973" s="8" t="n"/>
    </row>
    <row r="1974">
      <c r="A1974" s="12" t="n"/>
      <c r="B1974" s="8" t="n"/>
      <c r="C1974" s="11" t="str">
        <f>IF(B1974="","",IFERROR(INDEX(Produtos!$J$5:$J$304,MATCH(B1974,Produtos!$A$5:$A$304,0)),"SKU não cadastrado"))</f>
        <v/>
      </c>
      <c r="D1974" s="8" t="n"/>
      <c r="E1974" s="8" t="n"/>
      <c r="F1974" s="8" t="n"/>
      <c r="G1974" s="8" t="n"/>
    </row>
    <row r="1975">
      <c r="A1975" s="12" t="n"/>
      <c r="B1975" s="8" t="n"/>
      <c r="C1975" s="11" t="str">
        <f>IF(B1975="","",IFERROR(INDEX(Produtos!$J$5:$J$304,MATCH(B1975,Produtos!$A$5:$A$304,0)),"SKU não cadastrado"))</f>
        <v/>
      </c>
      <c r="D1975" s="8" t="n"/>
      <c r="E1975" s="8" t="n"/>
      <c r="F1975" s="8" t="n"/>
      <c r="G1975" s="8" t="n"/>
    </row>
    <row r="1976">
      <c r="A1976" s="12" t="n"/>
      <c r="B1976" s="8" t="n"/>
      <c r="C1976" s="11" t="str">
        <f>IF(B1976="","",IFERROR(INDEX(Produtos!$J$5:$J$304,MATCH(B1976,Produtos!$A$5:$A$304,0)),"SKU não cadastrado"))</f>
        <v/>
      </c>
      <c r="D1976" s="8" t="n"/>
      <c r="E1976" s="8" t="n"/>
      <c r="F1976" s="8" t="n"/>
      <c r="G1976" s="8" t="n"/>
    </row>
    <row r="1977">
      <c r="A1977" s="12" t="n"/>
      <c r="B1977" s="8" t="n"/>
      <c r="C1977" s="11" t="str">
        <f>IF(B1977="","",IFERROR(INDEX(Produtos!$J$5:$J$304,MATCH(B1977,Produtos!$A$5:$A$304,0)),"SKU não cadastrado"))</f>
        <v/>
      </c>
      <c r="D1977" s="8" t="n"/>
      <c r="E1977" s="8" t="n"/>
      <c r="F1977" s="8" t="n"/>
      <c r="G1977" s="8" t="n"/>
    </row>
    <row r="1978">
      <c r="A1978" s="12" t="n"/>
      <c r="B1978" s="8" t="n"/>
      <c r="C1978" s="11" t="str">
        <f>IF(B1978="","",IFERROR(INDEX(Produtos!$J$5:$J$304,MATCH(B1978,Produtos!$A$5:$A$304,0)),"SKU não cadastrado"))</f>
        <v/>
      </c>
      <c r="D1978" s="8" t="n"/>
      <c r="E1978" s="8" t="n"/>
      <c r="F1978" s="8" t="n"/>
      <c r="G1978" s="8" t="n"/>
    </row>
    <row r="1979">
      <c r="A1979" s="12" t="n"/>
      <c r="B1979" s="8" t="n"/>
      <c r="C1979" s="11" t="str">
        <f>IF(B1979="","",IFERROR(INDEX(Produtos!$J$5:$J$304,MATCH(B1979,Produtos!$A$5:$A$304,0)),"SKU não cadastrado"))</f>
        <v/>
      </c>
      <c r="D1979" s="8" t="n"/>
      <c r="E1979" s="8" t="n"/>
      <c r="F1979" s="8" t="n"/>
      <c r="G1979" s="8" t="n"/>
    </row>
    <row r="1980">
      <c r="A1980" s="12" t="n"/>
      <c r="B1980" s="8" t="n"/>
      <c r="C1980" s="11" t="str">
        <f>IF(B1980="","",IFERROR(INDEX(Produtos!$J$5:$J$304,MATCH(B1980,Produtos!$A$5:$A$304,0)),"SKU não cadastrado"))</f>
        <v/>
      </c>
      <c r="D1980" s="8" t="n"/>
      <c r="E1980" s="8" t="n"/>
      <c r="F1980" s="8" t="n"/>
      <c r="G1980" s="8" t="n"/>
    </row>
    <row r="1981">
      <c r="A1981" s="12" t="n"/>
      <c r="B1981" s="8" t="n"/>
      <c r="C1981" s="11" t="str">
        <f>IF(B1981="","",IFERROR(INDEX(Produtos!$J$5:$J$304,MATCH(B1981,Produtos!$A$5:$A$304,0)),"SKU não cadastrado"))</f>
        <v/>
      </c>
      <c r="D1981" s="8" t="n"/>
      <c r="E1981" s="8" t="n"/>
      <c r="F1981" s="8" t="n"/>
      <c r="G1981" s="8" t="n"/>
    </row>
    <row r="1982">
      <c r="A1982" s="12" t="n"/>
      <c r="B1982" s="8" t="n"/>
      <c r="C1982" s="11" t="str">
        <f>IF(B1982="","",IFERROR(INDEX(Produtos!$J$5:$J$304,MATCH(B1982,Produtos!$A$5:$A$304,0)),"SKU não cadastrado"))</f>
        <v/>
      </c>
      <c r="D1982" s="8" t="n"/>
      <c r="E1982" s="8" t="n"/>
      <c r="F1982" s="8" t="n"/>
      <c r="G1982" s="8" t="n"/>
    </row>
    <row r="1983">
      <c r="A1983" s="12" t="n"/>
      <c r="B1983" s="8" t="n"/>
      <c r="C1983" s="11" t="str">
        <f>IF(B1983="","",IFERROR(INDEX(Produtos!$J$5:$J$304,MATCH(B1983,Produtos!$A$5:$A$304,0)),"SKU não cadastrado"))</f>
        <v/>
      </c>
      <c r="D1983" s="8" t="n"/>
      <c r="E1983" s="8" t="n"/>
      <c r="F1983" s="8" t="n"/>
      <c r="G1983" s="8" t="n"/>
    </row>
    <row r="1984">
      <c r="A1984" s="12" t="n"/>
      <c r="B1984" s="8" t="n"/>
      <c r="C1984" s="11" t="str">
        <f>IF(B1984="","",IFERROR(INDEX(Produtos!$J$5:$J$304,MATCH(B1984,Produtos!$A$5:$A$304,0)),"SKU não cadastrado"))</f>
        <v/>
      </c>
      <c r="D1984" s="8" t="n"/>
      <c r="E1984" s="8" t="n"/>
      <c r="F1984" s="8" t="n"/>
      <c r="G1984" s="8" t="n"/>
    </row>
    <row r="1985">
      <c r="A1985" s="12" t="n"/>
      <c r="B1985" s="8" t="n"/>
      <c r="C1985" s="11" t="str">
        <f>IF(B1985="","",IFERROR(INDEX(Produtos!$J$5:$J$304,MATCH(B1985,Produtos!$A$5:$A$304,0)),"SKU não cadastrado"))</f>
        <v/>
      </c>
      <c r="D1985" s="8" t="n"/>
      <c r="E1985" s="8" t="n"/>
      <c r="F1985" s="8" t="n"/>
      <c r="G1985" s="8" t="n"/>
    </row>
    <row r="1986">
      <c r="A1986" s="12" t="n"/>
      <c r="B1986" s="8" t="n"/>
      <c r="C1986" s="11" t="str">
        <f>IF(B1986="","",IFERROR(INDEX(Produtos!$J$5:$J$304,MATCH(B1986,Produtos!$A$5:$A$304,0)),"SKU não cadastrado"))</f>
        <v/>
      </c>
      <c r="D1986" s="8" t="n"/>
      <c r="E1986" s="8" t="n"/>
      <c r="F1986" s="8" t="n"/>
      <c r="G1986" s="8" t="n"/>
    </row>
    <row r="1987">
      <c r="A1987" s="12" t="n"/>
      <c r="B1987" s="8" t="n"/>
      <c r="C1987" s="11" t="str">
        <f>IF(B1987="","",IFERROR(INDEX(Produtos!$J$5:$J$304,MATCH(B1987,Produtos!$A$5:$A$304,0)),"SKU não cadastrado"))</f>
        <v/>
      </c>
      <c r="D1987" s="8" t="n"/>
      <c r="E1987" s="8" t="n"/>
      <c r="F1987" s="8" t="n"/>
      <c r="G1987" s="8" t="n"/>
    </row>
    <row r="1988">
      <c r="A1988" s="12" t="n"/>
      <c r="B1988" s="8" t="n"/>
      <c r="C1988" s="11" t="str">
        <f>IF(B1988="","",IFERROR(INDEX(Produtos!$J$5:$J$304,MATCH(B1988,Produtos!$A$5:$A$304,0)),"SKU não cadastrado"))</f>
        <v/>
      </c>
      <c r="D1988" s="8" t="n"/>
      <c r="E1988" s="8" t="n"/>
      <c r="F1988" s="8" t="n"/>
      <c r="G1988" s="8" t="n"/>
    </row>
    <row r="1989">
      <c r="A1989" s="12" t="n"/>
      <c r="B1989" s="8" t="n"/>
      <c r="C1989" s="11" t="str">
        <f>IF(B1989="","",IFERROR(INDEX(Produtos!$J$5:$J$304,MATCH(B1989,Produtos!$A$5:$A$304,0)),"SKU não cadastrado"))</f>
        <v/>
      </c>
      <c r="D1989" s="8" t="n"/>
      <c r="E1989" s="8" t="n"/>
      <c r="F1989" s="8" t="n"/>
      <c r="G1989" s="8" t="n"/>
    </row>
    <row r="1990">
      <c r="A1990" s="12" t="n"/>
      <c r="B1990" s="8" t="n"/>
      <c r="C1990" s="11" t="str">
        <f>IF(B1990="","",IFERROR(INDEX(Produtos!$J$5:$J$304,MATCH(B1990,Produtos!$A$5:$A$304,0)),"SKU não cadastrado"))</f>
        <v/>
      </c>
      <c r="D1990" s="8" t="n"/>
      <c r="E1990" s="8" t="n"/>
      <c r="F1990" s="8" t="n"/>
      <c r="G1990" s="8" t="n"/>
    </row>
    <row r="1991">
      <c r="A1991" s="12" t="n"/>
      <c r="B1991" s="8" t="n"/>
      <c r="C1991" s="11" t="str">
        <f>IF(B1991="","",IFERROR(INDEX(Produtos!$J$5:$J$304,MATCH(B1991,Produtos!$A$5:$A$304,0)),"SKU não cadastrado"))</f>
        <v/>
      </c>
      <c r="D1991" s="8" t="n"/>
      <c r="E1991" s="8" t="n"/>
      <c r="F1991" s="8" t="n"/>
      <c r="G1991" s="8" t="n"/>
    </row>
    <row r="1992">
      <c r="A1992" s="12" t="n"/>
      <c r="B1992" s="8" t="n"/>
      <c r="C1992" s="11" t="str">
        <f>IF(B1992="","",IFERROR(INDEX(Produtos!$J$5:$J$304,MATCH(B1992,Produtos!$A$5:$A$304,0)),"SKU não cadastrado"))</f>
        <v/>
      </c>
      <c r="D1992" s="8" t="n"/>
      <c r="E1992" s="8" t="n"/>
      <c r="F1992" s="8" t="n"/>
      <c r="G1992" s="8" t="n"/>
    </row>
    <row r="1993">
      <c r="A1993" s="12" t="n"/>
      <c r="B1993" s="8" t="n"/>
      <c r="C1993" s="11" t="str">
        <f>IF(B1993="","",IFERROR(INDEX(Produtos!$J$5:$J$304,MATCH(B1993,Produtos!$A$5:$A$304,0)),"SKU não cadastrado"))</f>
        <v/>
      </c>
      <c r="D1993" s="8" t="n"/>
      <c r="E1993" s="8" t="n"/>
      <c r="F1993" s="8" t="n"/>
      <c r="G1993" s="8" t="n"/>
    </row>
    <row r="1994">
      <c r="A1994" s="12" t="n"/>
      <c r="B1994" s="8" t="n"/>
      <c r="C1994" s="11" t="str">
        <f>IF(B1994="","",IFERROR(INDEX(Produtos!$J$5:$J$304,MATCH(B1994,Produtos!$A$5:$A$304,0)),"SKU não cadastrado"))</f>
        <v/>
      </c>
      <c r="D1994" s="8" t="n"/>
      <c r="E1994" s="8" t="n"/>
      <c r="F1994" s="8" t="n"/>
      <c r="G1994" s="8" t="n"/>
    </row>
    <row r="1995">
      <c r="A1995" s="12" t="n"/>
      <c r="B1995" s="8" t="n"/>
      <c r="C1995" s="11" t="str">
        <f>IF(B1995="","",IFERROR(INDEX(Produtos!$J$5:$J$304,MATCH(B1995,Produtos!$A$5:$A$304,0)),"SKU não cadastrado"))</f>
        <v/>
      </c>
      <c r="D1995" s="8" t="n"/>
      <c r="E1995" s="8" t="n"/>
      <c r="F1995" s="8" t="n"/>
      <c r="G1995" s="8" t="n"/>
    </row>
    <row r="1996">
      <c r="A1996" s="12" t="n"/>
      <c r="B1996" s="8" t="n"/>
      <c r="C1996" s="11" t="str">
        <f>IF(B1996="","",IFERROR(INDEX(Produtos!$J$5:$J$304,MATCH(B1996,Produtos!$A$5:$A$304,0)),"SKU não cadastrado"))</f>
        <v/>
      </c>
      <c r="D1996" s="8" t="n"/>
      <c r="E1996" s="8" t="n"/>
      <c r="F1996" s="8" t="n"/>
      <c r="G1996" s="8" t="n"/>
    </row>
    <row r="1997">
      <c r="A1997" s="12" t="n"/>
      <c r="B1997" s="8" t="n"/>
      <c r="C1997" s="11" t="str">
        <f>IF(B1997="","",IFERROR(INDEX(Produtos!$J$5:$J$304,MATCH(B1997,Produtos!$A$5:$A$304,0)),"SKU não cadastrado"))</f>
        <v/>
      </c>
      <c r="D1997" s="8" t="n"/>
      <c r="E1997" s="8" t="n"/>
      <c r="F1997" s="8" t="n"/>
      <c r="G1997" s="8" t="n"/>
    </row>
    <row r="1998">
      <c r="A1998" s="12" t="n"/>
      <c r="B1998" s="8" t="n"/>
      <c r="C1998" s="11" t="str">
        <f>IF(B1998="","",IFERROR(INDEX(Produtos!$J$5:$J$304,MATCH(B1998,Produtos!$A$5:$A$304,0)),"SKU não cadastrado"))</f>
        <v/>
      </c>
      <c r="D1998" s="8" t="n"/>
      <c r="E1998" s="8" t="n"/>
      <c r="F1998" s="8" t="n"/>
      <c r="G1998" s="8" t="n"/>
    </row>
    <row r="1999">
      <c r="A1999" s="12" t="n"/>
      <c r="B1999" s="8" t="n"/>
      <c r="C1999" s="11" t="str">
        <f>IF(B1999="","",IFERROR(INDEX(Produtos!$J$5:$J$304,MATCH(B1999,Produtos!$A$5:$A$304,0)),"SKU não cadastrado"))</f>
        <v/>
      </c>
      <c r="D1999" s="8" t="n"/>
      <c r="E1999" s="8" t="n"/>
      <c r="F1999" s="8" t="n"/>
      <c r="G1999" s="8" t="n"/>
    </row>
    <row r="2000">
      <c r="A2000" s="12" t="n"/>
      <c r="B2000" s="8" t="n"/>
      <c r="C2000" s="11" t="str">
        <f>IF(B2000="","",IFERROR(INDEX(Produtos!$J$5:$J$304,MATCH(B2000,Produtos!$A$5:$A$304,0)),"SKU não cadastrado"))</f>
        <v/>
      </c>
      <c r="D2000" s="8" t="n"/>
      <c r="E2000" s="8" t="n"/>
      <c r="F2000" s="8" t="n"/>
      <c r="G2000" s="8" t="n"/>
    </row>
    <row r="2001">
      <c r="A2001" s="12" t="n"/>
      <c r="B2001" s="8" t="n"/>
      <c r="C2001" s="11" t="str">
        <f>IF(B2001="","",IFERROR(INDEX(Produtos!$J$5:$J$304,MATCH(B2001,Produtos!$A$5:$A$304,0)),"SKU não cadastrado"))</f>
        <v/>
      </c>
      <c r="D2001" s="8" t="n"/>
      <c r="E2001" s="8" t="n"/>
      <c r="F2001" s="8" t="n"/>
      <c r="G2001" s="8" t="n"/>
    </row>
    <row r="2002">
      <c r="A2002" s="12" t="n"/>
      <c r="B2002" s="8" t="n"/>
      <c r="C2002" s="11" t="str">
        <f>IF(B2002="","",IFERROR(INDEX(Produtos!$J$5:$J$304,MATCH(B2002,Produtos!$A$5:$A$304,0)),"SKU não cadastrado"))</f>
        <v/>
      </c>
      <c r="D2002" s="8" t="n"/>
      <c r="E2002" s="8" t="n"/>
      <c r="F2002" s="8" t="n"/>
      <c r="G2002" s="8" t="n"/>
    </row>
    <row r="2003">
      <c r="A2003" s="12" t="n"/>
      <c r="B2003" s="8" t="n"/>
      <c r="C2003" s="11" t="str">
        <f>IF(B2003="","",IFERROR(INDEX(Produtos!$J$5:$J$304,MATCH(B2003,Produtos!$A$5:$A$304,0)),"SKU não cadastrado"))</f>
        <v/>
      </c>
      <c r="D2003" s="8" t="n"/>
      <c r="E2003" s="8" t="n"/>
      <c r="F2003" s="8" t="n"/>
      <c r="G2003" s="8" t="n"/>
    </row>
    <row r="2004">
      <c r="A2004" s="12" t="n"/>
      <c r="B2004" s="8" t="n"/>
      <c r="C2004" s="11" t="str">
        <f>IF(B2004="","",IFERROR(INDEX(Produtos!$J$5:$J$304,MATCH(B2004,Produtos!$A$5:$A$304,0)),"SKU não cadastrado"))</f>
        <v/>
      </c>
      <c r="D2004" s="8" t="n"/>
      <c r="E2004" s="8" t="n"/>
      <c r="F2004" s="8" t="n"/>
      <c r="G2004" s="8" t="n"/>
    </row>
  </sheetData>
  <autoFilter ref="A4:G2004"/>
  <conditionalFormatting sqref="C5:C2004">
    <cfRule type="expression" priority="1" dxfId="0">
      <formula>C5="SKU não cadastrado"</formula>
    </cfRule>
  </conditionalFormatting>
  <dataValidations count="4">
    <dataValidation sqref="B5:B2004" showDropDown="0" showInputMessage="0" showErrorMessage="1" allowBlank="1" errorTitle="SKU" error="Escolha um SKU cadastrado na aba Produtos." type="list">
      <formula1>=Produtos!$A$5:$A$304</formula1>
    </dataValidation>
    <dataValidation sqref="E5:E2004" showDropDown="0" showInputMessage="0" showErrorMessage="1" allowBlank="1" errorTitle="Motivo" error="Escolha um motivo da lista." type="list">
      <formula1>"Venda,Troca,Perda ou avaria,Ajuste de inventário,Uso interno,Outro"</formula1>
    </dataValidation>
    <dataValidation sqref="D5:D2004" showDropDown="0" showInputMessage="0" showErrorMessage="1" allowBlank="0" errorTitle="Quantidade" error="Digite um número inteiro maior que zero." type="whole" operator="greaterThan">
      <formula1>0</formula1>
    </dataValidation>
    <dataValidation sqref="A5:A2004" showDropDown="0" showInputMessage="0" showErrorMessage="1" allowBlank="0" errorTitle="Data" error="Digite uma data, por exemplo 06/10/2025." type="date" operator="greaterThan">
      <formula1>36526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3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11" customWidth="1" min="11" max="11"/>
    <col width="34" customWidth="1" min="12" max="12"/>
    <col width="10" customWidth="1" min="13" max="13"/>
    <col width="13" customWidth="1" min="14" max="14"/>
  </cols>
  <sheetData>
    <row r="1">
      <c r="A1" s="5" t="inlineStr">
        <is>
          <t>Saldo e alertas (tudo calculado: não digite nas colunas brancas)</t>
        </is>
      </c>
    </row>
    <row r="2">
      <c r="A2" s="13" t="inlineStr">
        <is>
          <t>Média de vendas de</t>
        </is>
      </c>
      <c r="B2" s="12" t="n">
        <v>45931</v>
      </c>
      <c r="C2" s="14" t="inlineStr">
        <is>
          <t>até</t>
        </is>
      </c>
      <c r="D2" s="12" t="n">
        <v>45961</v>
      </c>
      <c r="E2" s="15" t="inlineStr">
        <is>
          <t>Dias no período:</t>
        </is>
      </c>
      <c r="F2" s="16">
        <f>D2-B2+1</f>
        <v>31</v>
      </c>
      <c r="H2" s="15" t="inlineStr">
        <is>
          <t>Folga de segurança:</t>
        </is>
      </c>
      <c r="I2" s="17" t="n">
        <v>0.2</v>
      </c>
    </row>
    <row r="3">
      <c r="A3" s="13" t="inlineStr">
        <is>
          <t>Itens para repor:</t>
        </is>
      </c>
      <c r="B3" s="18">
        <f>COUNTIF(L6:L305,"Repor*")</f>
        <v>2</v>
      </c>
      <c r="C3" s="13" t="inlineStr">
        <is>
          <t>Zerados:</t>
        </is>
      </c>
      <c r="D3" s="18">
        <f>COUNTIF(L6:L305,"Zerado")</f>
        <v>1</v>
      </c>
      <c r="E3" s="13" t="inlineStr">
        <is>
          <t>Unidades em estoque:</t>
        </is>
      </c>
      <c r="F3" s="18">
        <f>SUM(F6:F305)</f>
        <v>34</v>
      </c>
      <c r="H3" s="13" t="inlineStr">
        <is>
          <t>Valor em estoque (custo):</t>
        </is>
      </c>
      <c r="I3" s="19">
        <f>SUM(N6:N305)</f>
        <v>886</v>
      </c>
    </row>
    <row r="5" ht="48" customHeight="1">
      <c r="A5" s="7" t="inlineStr">
        <is>
          <t>SKU</t>
        </is>
      </c>
      <c r="B5" s="7" t="inlineStr">
        <is>
          <t>Produto</t>
        </is>
      </c>
      <c r="C5" s="7" t="inlineStr">
        <is>
          <t>Estoque inicial</t>
        </is>
      </c>
      <c r="D5" s="7" t="inlineStr">
        <is>
          <t>Entradas</t>
        </is>
      </c>
      <c r="E5" s="7" t="inlineStr">
        <is>
          <t>Saídas</t>
        </is>
      </c>
      <c r="F5" s="7" t="inlineStr">
        <is>
          <t>Saldo</t>
        </is>
      </c>
      <c r="G5" s="7" t="inlineStr">
        <is>
          <t>Vendas no período</t>
        </is>
      </c>
      <c r="H5" s="7" t="inlineStr">
        <is>
          <t>Venda média por dia</t>
        </is>
      </c>
      <c r="I5" s="7" t="inlineStr">
        <is>
          <t>Prazo de reposição (dias)</t>
        </is>
      </c>
      <c r="J5" s="7" t="inlineStr">
        <is>
          <t>Mínimo sugerido</t>
        </is>
      </c>
      <c r="K5" s="7" t="inlineStr">
        <is>
          <t>Mínimo considerado</t>
        </is>
      </c>
      <c r="L5" s="7" t="inlineStr">
        <is>
          <t>Situação</t>
        </is>
      </c>
      <c r="M5" s="7" t="inlineStr">
        <is>
          <t>Falta para o mínimo</t>
        </is>
      </c>
      <c r="N5" s="7" t="inlineStr">
        <is>
          <t>Valor em estoque (R$)</t>
        </is>
      </c>
    </row>
    <row r="6">
      <c r="A6" s="20" t="str">
        <f>IF(Produtos!A5="","",Produtos!A5)</f>
        <v>CAM-P-BR</v>
      </c>
      <c r="B6" s="20" t="str">
        <f>IF(A6="","",Produtos!J5)</f>
        <v>Camiseta básica P Branca</v>
      </c>
      <c r="C6" s="21">
        <f>IF(A6="","",N(Produtos!G5))</f>
        <v>10</v>
      </c>
      <c r="D6" s="21">
        <f>IF(A6="","",SUMIF(Entradas!$B$5:$B$1004,A6,Entradas!$D$5:$D$1004))</f>
        <v>1</v>
      </c>
      <c r="E6" s="21">
        <f>IF(A6="","",SUMIF('Saídas'!$B$5:$B$2004,A6,'Saídas'!$D$5:$D$2004))</f>
        <v>6</v>
      </c>
      <c r="F6" s="22">
        <f>IF(A6="","",C6+D6-E6)</f>
        <v>5</v>
      </c>
      <c r="G6" s="21">
        <f>IF(A6="","",SUMIFS('Saídas'!$D$5:$D$2004,'Saídas'!$B$5:$B$2004,A6,'Saídas'!$E$5:$E$2004,"Venda",'Saídas'!$A$5:$A$2004,"&gt;="&amp;$B$2,'Saídas'!$A$5:$A$2004,"&lt;="&amp;$D$2))</f>
        <v>6</v>
      </c>
      <c r="H6" s="23">
        <f>IF(OR(A6="",$F$2&lt;=0),"",G6/$F$2)</f>
        <v>0.1935483870967742</v>
      </c>
      <c r="I6" s="21">
        <f>IF(OR(A6="",Produtos!H5=""),"",Produtos!H5)</f>
        <v>7</v>
      </c>
      <c r="J6" s="21">
        <f>IF(OR(A6="",I6="",H6=""),"",ROUNDUP(H6*I6*(1+$I$2),0))</f>
        <v>2.0</v>
      </c>
      <c r="K6" s="21">
        <f>IF(A6="","",IF(Produtos!I5&lt;&gt;"",Produtos!I5,J6))</f>
        <v>2.0</v>
      </c>
      <c r="L6" s="20" t="str">
        <f>IF(A6="","",IF(F6&lt;0,"Saldo negativo: confira os lançamentos",IF(F6=0,"Zerado",IF(K6="","OK",IF(F6&lt;=K6,"Repor: chegou no mínimo","OK")))))</f>
        <v>OK</v>
      </c>
      <c r="M6" s="21">
        <f>IF(OR(A6="",K6=""),"",MAX(0,K6-F6))</f>
        <v>0</v>
      </c>
      <c r="N6" s="24">
        <f>IF(A6="","",MAX(0,F6)*N(Produtos!F5))</f>
        <v>90</v>
      </c>
    </row>
    <row r="7">
      <c r="A7" s="20" t="str">
        <f>IF(Produtos!A6="","",Produtos!A6)</f>
        <v>CAM-M-BR</v>
      </c>
      <c r="B7" s="20" t="str">
        <f>IF(A7="","",Produtos!J6)</f>
        <v>Camiseta básica M Branca</v>
      </c>
      <c r="C7" s="21">
        <f>IF(A7="","",N(Produtos!G6))</f>
        <v>14</v>
      </c>
      <c r="D7" s="21">
        <f>IF(A7="","",SUMIF(Entradas!$B$5:$B$1004,A7,Entradas!$D$5:$D$1004))</f>
        <v>0</v>
      </c>
      <c r="E7" s="21">
        <f>IF(A7="","",SUMIF('Saídas'!$B$5:$B$2004,A7,'Saídas'!$D$5:$D$2004))</f>
        <v>9</v>
      </c>
      <c r="F7" s="22">
        <f>IF(A7="","",C7+D7-E7)</f>
        <v>5</v>
      </c>
      <c r="G7" s="21">
        <f>IF(A7="","",SUMIFS('Saídas'!$D$5:$D$2004,'Saídas'!$B$5:$B$2004,A7,'Saídas'!$E$5:$E$2004,"Venda",'Saídas'!$A$5:$A$2004,"&gt;="&amp;$B$2,'Saídas'!$A$5:$A$2004,"&lt;="&amp;$D$2))</f>
        <v>9</v>
      </c>
      <c r="H7" s="23">
        <f>IF(OR(A7="",$F$2&lt;=0),"",G7/$F$2)</f>
        <v>0.2903225806451613</v>
      </c>
      <c r="I7" s="21">
        <f>IF(OR(A7="",Produtos!H6=""),"",Produtos!H6)</f>
        <v>7</v>
      </c>
      <c r="J7" s="21">
        <f>IF(OR(A7="",I7="",H7=""),"",ROUNDUP(H7*I7*(1+$I$2),0))</f>
        <v>3.0</v>
      </c>
      <c r="K7" s="21">
        <f>IF(A7="","",IF(Produtos!I6&lt;&gt;"",Produtos!I6,J7))</f>
        <v>3.0</v>
      </c>
      <c r="L7" s="20" t="str">
        <f>IF(A7="","",IF(F7&lt;0,"Saldo negativo: confira os lançamentos",IF(F7=0,"Zerado",IF(K7="","OK",IF(F7&lt;=K7,"Repor: chegou no mínimo","OK")))))</f>
        <v>OK</v>
      </c>
      <c r="M7" s="21">
        <f>IF(OR(A7="",K7=""),"",MAX(0,K7-F7))</f>
        <v>0</v>
      </c>
      <c r="N7" s="24">
        <f>IF(A7="","",MAX(0,F7)*N(Produtos!F6))</f>
        <v>90</v>
      </c>
    </row>
    <row r="8">
      <c r="A8" s="20" t="str">
        <f>IF(Produtos!A7="","",Produtos!A7)</f>
        <v>CAM-G-BR</v>
      </c>
      <c r="B8" s="20" t="str">
        <f>IF(A8="","",Produtos!J7)</f>
        <v>Camiseta básica G Branca</v>
      </c>
      <c r="C8" s="21">
        <f>IF(A8="","",N(Produtos!G7))</f>
        <v>9</v>
      </c>
      <c r="D8" s="21">
        <f>IF(A8="","",SUMIF(Entradas!$B$5:$B$1004,A8,Entradas!$D$5:$D$1004))</f>
        <v>0</v>
      </c>
      <c r="E8" s="21">
        <f>IF(A8="","",SUMIF('Saídas'!$B$5:$B$2004,A8,'Saídas'!$D$5:$D$2004))</f>
        <v>6</v>
      </c>
      <c r="F8" s="22">
        <f>IF(A8="","",C8+D8-E8)</f>
        <v>3</v>
      </c>
      <c r="G8" s="21">
        <f>IF(A8="","",SUMIFS('Saídas'!$D$5:$D$2004,'Saídas'!$B$5:$B$2004,A8,'Saídas'!$E$5:$E$2004,"Venda",'Saídas'!$A$5:$A$2004,"&gt;="&amp;$B$2,'Saídas'!$A$5:$A$2004,"&lt;="&amp;$D$2))</f>
        <v>5</v>
      </c>
      <c r="H8" s="23">
        <f>IF(OR(A8="",$F$2&lt;=0),"",G8/$F$2)</f>
        <v>0.16129032258064516</v>
      </c>
      <c r="I8" s="21">
        <f>IF(OR(A8="",Produtos!H7=""),"",Produtos!H7)</f>
        <v>7</v>
      </c>
      <c r="J8" s="21">
        <f>IF(OR(A8="",I8="",H8=""),"",ROUNDUP(H8*I8*(1+$I$2),0))</f>
        <v>2.0</v>
      </c>
      <c r="K8" s="21">
        <f>IF(A8="","",IF(Produtos!I7&lt;&gt;"",Produtos!I7,J8))</f>
        <v>2.0</v>
      </c>
      <c r="L8" s="20" t="str">
        <f>IF(A8="","",IF(F8&lt;0,"Saldo negativo: confira os lançamentos",IF(F8=0,"Zerado",IF(K8="","OK",IF(F8&lt;=K8,"Repor: chegou no mínimo","OK")))))</f>
        <v>OK</v>
      </c>
      <c r="M8" s="21">
        <f>IF(OR(A8="",K8=""),"",MAX(0,K8-F8))</f>
        <v>0</v>
      </c>
      <c r="N8" s="24">
        <f>IF(A8="","",MAX(0,F8)*N(Produtos!F7))</f>
        <v>54</v>
      </c>
    </row>
    <row r="9">
      <c r="A9" s="20" t="str">
        <f>IF(Produtos!A8="","",Produtos!A8)</f>
        <v>CAM-P-PT</v>
      </c>
      <c r="B9" s="20" t="str">
        <f>IF(A9="","",Produtos!J8)</f>
        <v>Camiseta básica P Preta</v>
      </c>
      <c r="C9" s="21">
        <f>IF(A9="","",N(Produtos!G8))</f>
        <v>9</v>
      </c>
      <c r="D9" s="21">
        <f>IF(A9="","",SUMIF(Entradas!$B$5:$B$1004,A9,Entradas!$D$5:$D$1004))</f>
        <v>0</v>
      </c>
      <c r="E9" s="21">
        <f>IF(A9="","",SUMIF('Saídas'!$B$5:$B$2004,A9,'Saídas'!$D$5:$D$2004))</f>
        <v>6</v>
      </c>
      <c r="F9" s="22">
        <f>IF(A9="","",C9+D9-E9)</f>
        <v>3</v>
      </c>
      <c r="G9" s="21">
        <f>IF(A9="","",SUMIFS('Saídas'!$D$5:$D$2004,'Saídas'!$B$5:$B$2004,A9,'Saídas'!$E$5:$E$2004,"Venda",'Saídas'!$A$5:$A$2004,"&gt;="&amp;$B$2,'Saídas'!$A$5:$A$2004,"&lt;="&amp;$D$2))</f>
        <v>6</v>
      </c>
      <c r="H9" s="23">
        <f>IF(OR(A9="",$F$2&lt;=0),"",G9/$F$2)</f>
        <v>0.1935483870967742</v>
      </c>
      <c r="I9" s="21">
        <f>IF(OR(A9="",Produtos!H8=""),"",Produtos!H8)</f>
        <v>7</v>
      </c>
      <c r="J9" s="21">
        <f>IF(OR(A9="",I9="",H9=""),"",ROUNDUP(H9*I9*(1+$I$2),0))</f>
        <v>2.0</v>
      </c>
      <c r="K9" s="21">
        <f>IF(A9="","",IF(Produtos!I8&lt;&gt;"",Produtos!I8,J9))</f>
        <v>2.0</v>
      </c>
      <c r="L9" s="20" t="str">
        <f>IF(A9="","",IF(F9&lt;0,"Saldo negativo: confira os lançamentos",IF(F9=0,"Zerado",IF(K9="","OK",IF(F9&lt;=K9,"Repor: chegou no mínimo","OK")))))</f>
        <v>OK</v>
      </c>
      <c r="M9" s="21">
        <f>IF(OR(A9="",K9=""),"",MAX(0,K9-F9))</f>
        <v>0</v>
      </c>
      <c r="N9" s="24">
        <f>IF(A9="","",MAX(0,F9)*N(Produtos!F8))</f>
        <v>54</v>
      </c>
    </row>
    <row r="10">
      <c r="A10" s="20" t="str">
        <f>IF(Produtos!A9="","",Produtos!A9)</f>
        <v>CAM-M-PT</v>
      </c>
      <c r="B10" s="20" t="str">
        <f>IF(A10="","",Produtos!J9)</f>
        <v>Camiseta básica M Preta</v>
      </c>
      <c r="C10" s="21">
        <f>IF(A10="","",N(Produtos!G9))</f>
        <v>6</v>
      </c>
      <c r="D10" s="21">
        <f>IF(A10="","",SUMIF(Entradas!$B$5:$B$1004,A10,Entradas!$D$5:$D$1004))</f>
        <v>12</v>
      </c>
      <c r="E10" s="21">
        <f>IF(A10="","",SUMIF('Saídas'!$B$5:$B$2004,A10,'Saídas'!$D$5:$D$2004))</f>
        <v>13</v>
      </c>
      <c r="F10" s="22">
        <f>IF(A10="","",C10+D10-E10)</f>
        <v>5</v>
      </c>
      <c r="G10" s="21">
        <f>IF(A10="","",SUMIFS('Saídas'!$D$5:$D$2004,'Saídas'!$B$5:$B$2004,A10,'Saídas'!$E$5:$E$2004,"Venda",'Saídas'!$A$5:$A$2004,"&gt;="&amp;$B$2,'Saídas'!$A$5:$A$2004,"&lt;="&amp;$D$2))</f>
        <v>13</v>
      </c>
      <c r="H10" s="23">
        <f>IF(OR(A10="",$F$2&lt;=0),"",G10/$F$2)</f>
        <v>0.41935483870967744</v>
      </c>
      <c r="I10" s="21">
        <f>IF(OR(A10="",Produtos!H9=""),"",Produtos!H9)</f>
        <v>7</v>
      </c>
      <c r="J10" s="21">
        <f>IF(OR(A10="",I10="",H10=""),"",ROUNDUP(H10*I10*(1+$I$2),0))</f>
        <v>4.0</v>
      </c>
      <c r="K10" s="21">
        <f>IF(A10="","",IF(Produtos!I9&lt;&gt;"",Produtos!I9,J10))</f>
        <v>4.0</v>
      </c>
      <c r="L10" s="20" t="str">
        <f>IF(A10="","",IF(F10&lt;0,"Saldo negativo: confira os lançamentos",IF(F10=0,"Zerado",IF(K10="","OK",IF(F10&lt;=K10,"Repor: chegou no mínimo","OK")))))</f>
        <v>OK</v>
      </c>
      <c r="M10" s="21">
        <f>IF(OR(A10="",K10=""),"",MAX(0,K10-F10))</f>
        <v>0</v>
      </c>
      <c r="N10" s="24">
        <f>IF(A10="","",MAX(0,F10)*N(Produtos!F9))</f>
        <v>90</v>
      </c>
    </row>
    <row r="11">
      <c r="A11" s="20" t="str">
        <f>IF(Produtos!A10="","",Produtos!A10)</f>
        <v>CAM-G-PT</v>
      </c>
      <c r="B11" s="20" t="str">
        <f>IF(A11="","",Produtos!J10)</f>
        <v>Camiseta básica G Preta</v>
      </c>
      <c r="C11" s="21">
        <f>IF(A11="","",N(Produtos!G10))</f>
        <v>5</v>
      </c>
      <c r="D11" s="21">
        <f>IF(A11="","",SUMIF(Entradas!$B$5:$B$1004,A11,Entradas!$D$5:$D$1004))</f>
        <v>6</v>
      </c>
      <c r="E11" s="21">
        <f>IF(A11="","",SUMIF('Saídas'!$B$5:$B$2004,A11,'Saídas'!$D$5:$D$2004))</f>
        <v>11</v>
      </c>
      <c r="F11" s="22">
        <f>IF(A11="","",C11+D11-E11)</f>
        <v>0</v>
      </c>
      <c r="G11" s="21">
        <f>IF(A11="","",SUMIFS('Saídas'!$D$5:$D$2004,'Saídas'!$B$5:$B$2004,A11,'Saídas'!$E$5:$E$2004,"Venda",'Saídas'!$A$5:$A$2004,"&gt;="&amp;$B$2,'Saídas'!$A$5:$A$2004,"&lt;="&amp;$D$2))</f>
        <v>11</v>
      </c>
      <c r="H11" s="23">
        <f>IF(OR(A11="",$F$2&lt;=0),"",G11/$F$2)</f>
        <v>0.3548387096774194</v>
      </c>
      <c r="I11" s="21">
        <f>IF(OR(A11="",Produtos!H10=""),"",Produtos!H10)</f>
        <v>7</v>
      </c>
      <c r="J11" s="21">
        <f>IF(OR(A11="",I11="",H11=""),"",ROUNDUP(H11*I11*(1+$I$2),0))</f>
        <v>3.0</v>
      </c>
      <c r="K11" s="21">
        <f>IF(A11="","",IF(Produtos!I10&lt;&gt;"",Produtos!I10,J11))</f>
        <v>3.0</v>
      </c>
      <c r="L11" s="20" t="str">
        <f>IF(A11="","",IF(F11&lt;0,"Saldo negativo: confira os lançamentos",IF(F11=0,"Zerado",IF(K11="","OK",IF(F11&lt;=K11,"Repor: chegou no mínimo","OK")))))</f>
        <v>Zerado</v>
      </c>
      <c r="M11" s="21">
        <f>IF(OR(A11="",K11=""),"",MAX(0,K11-F11))</f>
        <v>3</v>
      </c>
      <c r="N11" s="24">
        <f>IF(A11="","",MAX(0,F11)*N(Produtos!F10))</f>
        <v>0</v>
      </c>
    </row>
    <row r="12">
      <c r="A12" s="20" t="str">
        <f>IF(Produtos!A11="","",Produtos!A11)</f>
        <v>LEG-P-PT</v>
      </c>
      <c r="B12" s="20" t="str">
        <f>IF(A12="","",Produtos!J11)</f>
        <v>Legging suplex P Preta</v>
      </c>
      <c r="C12" s="21">
        <f>IF(A12="","",N(Produtos!G11))</f>
        <v>8</v>
      </c>
      <c r="D12" s="21">
        <f>IF(A12="","",SUMIF(Entradas!$B$5:$B$1004,A12,Entradas!$D$5:$D$1004))</f>
        <v>1</v>
      </c>
      <c r="E12" s="21">
        <f>IF(A12="","",SUMIF('Saídas'!$B$5:$B$2004,A12,'Saídas'!$D$5:$D$2004))</f>
        <v>7</v>
      </c>
      <c r="F12" s="22">
        <f>IF(A12="","",C12+D12-E12)</f>
        <v>2</v>
      </c>
      <c r="G12" s="21">
        <f>IF(A12="","",SUMIFS('Saídas'!$D$5:$D$2004,'Saídas'!$B$5:$B$2004,A12,'Saídas'!$E$5:$E$2004,"Venda",'Saídas'!$A$5:$A$2004,"&gt;="&amp;$B$2,'Saídas'!$A$5:$A$2004,"&lt;="&amp;$D$2))</f>
        <v>7</v>
      </c>
      <c r="H12" s="23">
        <f>IF(OR(A12="",$F$2&lt;=0),"",G12/$F$2)</f>
        <v>0.22580645161290322</v>
      </c>
      <c r="I12" s="21">
        <f>IF(OR(A12="",Produtos!H11=""),"",Produtos!H11)</f>
        <v>15</v>
      </c>
      <c r="J12" s="21">
        <f>IF(OR(A12="",I12="",H12=""),"",ROUNDUP(H12*I12*(1+$I$2),0))</f>
        <v>5.0</v>
      </c>
      <c r="K12" s="21">
        <f>IF(A12="","",IF(Produtos!I11&lt;&gt;"",Produtos!I11,J12))</f>
        <v>5.0</v>
      </c>
      <c r="L12" s="20" t="str">
        <f>IF(A12="","",IF(F12&lt;0,"Saldo negativo: confira os lançamentos",IF(F12=0,"Zerado",IF(K12="","OK",IF(F12&lt;=K12,"Repor: chegou no mínimo","OK")))))</f>
        <v>Repor: chegou no mínimo</v>
      </c>
      <c r="M12" s="21">
        <f>IF(OR(A12="",K12=""),"",MAX(0,K12-F12))</f>
        <v>3</v>
      </c>
      <c r="N12" s="24">
        <f>IF(A12="","",MAX(0,F12)*N(Produtos!F11))</f>
        <v>64</v>
      </c>
    </row>
    <row r="13">
      <c r="A13" s="20" t="str">
        <f>IF(Produtos!A12="","",Produtos!A12)</f>
        <v>LEG-M-PT</v>
      </c>
      <c r="B13" s="20" t="str">
        <f>IF(A13="","",Produtos!J12)</f>
        <v>Legging suplex M Preta</v>
      </c>
      <c r="C13" s="21">
        <f>IF(A13="","",N(Produtos!G12))</f>
        <v>10</v>
      </c>
      <c r="D13" s="21">
        <f>IF(A13="","",SUMIF(Entradas!$B$5:$B$1004,A13,Entradas!$D$5:$D$1004))</f>
        <v>10</v>
      </c>
      <c r="E13" s="21">
        <f>IF(A13="","",SUMIF('Saídas'!$B$5:$B$2004,A13,'Saídas'!$D$5:$D$2004))</f>
        <v>17</v>
      </c>
      <c r="F13" s="22">
        <f>IF(A13="","",C13+D13-E13)</f>
        <v>3</v>
      </c>
      <c r="G13" s="21">
        <f>IF(A13="","",SUMIFS('Saídas'!$D$5:$D$2004,'Saídas'!$B$5:$B$2004,A13,'Saídas'!$E$5:$E$2004,"Venda",'Saídas'!$A$5:$A$2004,"&gt;="&amp;$B$2,'Saídas'!$A$5:$A$2004,"&lt;="&amp;$D$2))</f>
        <v>16</v>
      </c>
      <c r="H13" s="23">
        <f>IF(OR(A13="",$F$2&lt;=0),"",G13/$F$2)</f>
        <v>0.5161290322580645</v>
      </c>
      <c r="I13" s="21">
        <f>IF(OR(A13="",Produtos!H12=""),"",Produtos!H12)</f>
        <v>15</v>
      </c>
      <c r="J13" s="21">
        <f>IF(OR(A13="",I13="",H13=""),"",ROUNDUP(H13*I13*(1+$I$2),0))</f>
        <v>10.0</v>
      </c>
      <c r="K13" s="21">
        <f>IF(A13="","",IF(Produtos!I12&lt;&gt;"",Produtos!I12,J13))</f>
        <v>10.0</v>
      </c>
      <c r="L13" s="20" t="str">
        <f>IF(A13="","",IF(F13&lt;0,"Saldo negativo: confira os lançamentos",IF(F13=0,"Zerado",IF(K13="","OK",IF(F13&lt;=K13,"Repor: chegou no mínimo","OK")))))</f>
        <v>Repor: chegou no mínimo</v>
      </c>
      <c r="M13" s="21">
        <f>IF(OR(A13="",K13=""),"",MAX(0,K13-F13))</f>
        <v>7</v>
      </c>
      <c r="N13" s="24">
        <f>IF(A13="","",MAX(0,F13)*N(Produtos!F12))</f>
        <v>96</v>
      </c>
    </row>
    <row r="14">
      <c r="A14" s="20" t="str">
        <f>IF(Produtos!A13="","",Produtos!A13)</f>
        <v>LEG-G-PT</v>
      </c>
      <c r="B14" s="20" t="str">
        <f>IF(A14="","",Produtos!J13)</f>
        <v>Legging suplex G Preta</v>
      </c>
      <c r="C14" s="21">
        <f>IF(A14="","",N(Produtos!G13))</f>
        <v>9</v>
      </c>
      <c r="D14" s="21">
        <f>IF(A14="","",SUMIF(Entradas!$B$5:$B$1004,A14,Entradas!$D$5:$D$1004))</f>
        <v>0</v>
      </c>
      <c r="E14" s="21">
        <f>IF(A14="","",SUMIF('Saídas'!$B$5:$B$2004,A14,'Saídas'!$D$5:$D$2004))</f>
        <v>5</v>
      </c>
      <c r="F14" s="22">
        <f>IF(A14="","",C14+D14-E14)</f>
        <v>4</v>
      </c>
      <c r="G14" s="21">
        <f>IF(A14="","",SUMIFS('Saídas'!$D$5:$D$2004,'Saídas'!$B$5:$B$2004,A14,'Saídas'!$E$5:$E$2004,"Venda",'Saídas'!$A$5:$A$2004,"&gt;="&amp;$B$2,'Saídas'!$A$5:$A$2004,"&lt;="&amp;$D$2))</f>
        <v>4</v>
      </c>
      <c r="H14" s="23">
        <f>IF(OR(A14="",$F$2&lt;=0),"",G14/$F$2)</f>
        <v>0.12903225806451613</v>
      </c>
      <c r="I14" s="21">
        <f>IF(OR(A14="",Produtos!H13=""),"",Produtos!H13)</f>
        <v>15</v>
      </c>
      <c r="J14" s="21">
        <f>IF(OR(A14="",I14="",H14=""),"",ROUNDUP(H14*I14*(1+$I$2),0))</f>
        <v>3.0</v>
      </c>
      <c r="K14" s="21">
        <f>IF(A14="","",IF(Produtos!I13&lt;&gt;"",Produtos!I13,J14))</f>
        <v>3.0</v>
      </c>
      <c r="L14" s="20" t="str">
        <f>IF(A14="","",IF(F14&lt;0,"Saldo negativo: confira os lançamentos",IF(F14=0,"Zerado",IF(K14="","OK",IF(F14&lt;=K14,"Repor: chegou no mínimo","OK")))))</f>
        <v>OK</v>
      </c>
      <c r="M14" s="21">
        <f>IF(OR(A14="",K14=""),"",MAX(0,K14-F14))</f>
        <v>0</v>
      </c>
      <c r="N14" s="24">
        <f>IF(A14="","",MAX(0,F14)*N(Produtos!F13))</f>
        <v>128</v>
      </c>
    </row>
    <row r="15">
      <c r="A15" s="20" t="str">
        <f>IF(Produtos!A14="","",Produtos!A14)</f>
        <v>VES-P-EST</v>
      </c>
      <c r="B15" s="20" t="str">
        <f>IF(A15="","",Produtos!J14)</f>
        <v>Vestido midi P Estampado</v>
      </c>
      <c r="C15" s="21">
        <f>IF(A15="","",N(Produtos!G14))</f>
        <v>4</v>
      </c>
      <c r="D15" s="21">
        <f>IF(A15="","",SUMIF(Entradas!$B$5:$B$1004,A15,Entradas!$D$5:$D$1004))</f>
        <v>0</v>
      </c>
      <c r="E15" s="21">
        <f>IF(A15="","",SUMIF('Saídas'!$B$5:$B$2004,A15,'Saídas'!$D$5:$D$2004))</f>
        <v>2</v>
      </c>
      <c r="F15" s="22">
        <f>IF(A15="","",C15+D15-E15)</f>
        <v>2</v>
      </c>
      <c r="G15" s="21">
        <f>IF(A15="","",SUMIFS('Saídas'!$D$5:$D$2004,'Saídas'!$B$5:$B$2004,A15,'Saídas'!$E$5:$E$2004,"Venda",'Saídas'!$A$5:$A$2004,"&gt;="&amp;$B$2,'Saídas'!$A$5:$A$2004,"&lt;="&amp;$D$2))</f>
        <v>2</v>
      </c>
      <c r="H15" s="23">
        <f>IF(OR(A15="",$F$2&lt;=0),"",G15/$F$2)</f>
        <v>0.06451612903225806</v>
      </c>
      <c r="I15" s="21">
        <f>IF(OR(A15="",Produtos!H14=""),"",Produtos!H14)</f>
        <v>20</v>
      </c>
      <c r="J15" s="21">
        <f>IF(OR(A15="",I15="",H15=""),"",ROUNDUP(H15*I15*(1+$I$2),0))</f>
        <v>2.0</v>
      </c>
      <c r="K15" s="21">
        <f>IF(A15="","",IF(Produtos!I14&lt;&gt;"",Produtos!I14,J15))</f>
        <v>0</v>
      </c>
      <c r="L15" s="20" t="str">
        <f>IF(A15="","",IF(F15&lt;0,"Saldo negativo: confira os lançamentos",IF(F15=0,"Zerado",IF(K15="","OK",IF(F15&lt;=K15,"Repor: chegou no mínimo","OK")))))</f>
        <v>OK</v>
      </c>
      <c r="M15" s="21">
        <f>IF(OR(A15="",K15=""),"",MAX(0,K15-F15))</f>
        <v>0</v>
      </c>
      <c r="N15" s="24">
        <f>IF(A15="","",MAX(0,F15)*N(Produtos!F14))</f>
        <v>110</v>
      </c>
    </row>
    <row r="16">
      <c r="A16" s="20" t="str">
        <f>IF(Produtos!A15="","",Produtos!A15)</f>
        <v>VES-M-EST</v>
      </c>
      <c r="B16" s="20" t="str">
        <f>IF(A16="","",Produtos!J15)</f>
        <v>Vestido midi M Estampado</v>
      </c>
      <c r="C16" s="21">
        <f>IF(A16="","",N(Produtos!G15))</f>
        <v>5</v>
      </c>
      <c r="D16" s="21">
        <f>IF(A16="","",SUMIF(Entradas!$B$5:$B$1004,A16,Entradas!$D$5:$D$1004))</f>
        <v>0</v>
      </c>
      <c r="E16" s="21">
        <f>IF(A16="","",SUMIF('Saídas'!$B$5:$B$2004,A16,'Saídas'!$D$5:$D$2004))</f>
        <v>4</v>
      </c>
      <c r="F16" s="22">
        <f>IF(A16="","",C16+D16-E16)</f>
        <v>1</v>
      </c>
      <c r="G16" s="21">
        <f>IF(A16="","",SUMIFS('Saídas'!$D$5:$D$2004,'Saídas'!$B$5:$B$2004,A16,'Saídas'!$E$5:$E$2004,"Venda",'Saídas'!$A$5:$A$2004,"&gt;="&amp;$B$2,'Saídas'!$A$5:$A$2004,"&lt;="&amp;$D$2))</f>
        <v>4</v>
      </c>
      <c r="H16" s="23">
        <f>IF(OR(A16="",$F$2&lt;=0),"",G16/$F$2)</f>
        <v>0.12903225806451613</v>
      </c>
      <c r="I16" s="21">
        <f>IF(OR(A16="",Produtos!H15=""),"",Produtos!H15)</f>
        <v>20</v>
      </c>
      <c r="J16" s="21">
        <f>IF(OR(A16="",I16="",H16=""),"",ROUNDUP(H16*I16*(1+$I$2),0))</f>
        <v>4.0</v>
      </c>
      <c r="K16" s="21">
        <f>IF(A16="","",IF(Produtos!I15&lt;&gt;"",Produtos!I15,J16))</f>
        <v>0</v>
      </c>
      <c r="L16" s="20" t="str">
        <f>IF(A16="","",IF(F16&lt;0,"Saldo negativo: confira os lançamentos",IF(F16=0,"Zerado",IF(K16="","OK",IF(F16&lt;=K16,"Repor: chegou no mínimo","OK")))))</f>
        <v>OK</v>
      </c>
      <c r="M16" s="21">
        <f>IF(OR(A16="",K16=""),"",MAX(0,K16-F16))</f>
        <v>0</v>
      </c>
      <c r="N16" s="24">
        <f>IF(A16="","",MAX(0,F16)*N(Produtos!F15))</f>
        <v>55</v>
      </c>
    </row>
    <row r="17">
      <c r="A17" s="20" t="str">
        <f>IF(Produtos!A16="","",Produtos!A16)</f>
        <v>VES-G-EST</v>
      </c>
      <c r="B17" s="20" t="str">
        <f>IF(A17="","",Produtos!J16)</f>
        <v>Vestido midi G Estampado</v>
      </c>
      <c r="C17" s="21">
        <f>IF(A17="","",N(Produtos!G16))</f>
        <v>3</v>
      </c>
      <c r="D17" s="21">
        <f>IF(A17="","",SUMIF(Entradas!$B$5:$B$1004,A17,Entradas!$D$5:$D$1004))</f>
        <v>0</v>
      </c>
      <c r="E17" s="21">
        <f>IF(A17="","",SUMIF('Saídas'!$B$5:$B$2004,A17,'Saídas'!$D$5:$D$2004))</f>
        <v>2</v>
      </c>
      <c r="F17" s="22">
        <f>IF(A17="","",C17+D17-E17)</f>
        <v>1</v>
      </c>
      <c r="G17" s="21">
        <f>IF(A17="","",SUMIFS('Saídas'!$D$5:$D$2004,'Saídas'!$B$5:$B$2004,A17,'Saídas'!$E$5:$E$2004,"Venda",'Saídas'!$A$5:$A$2004,"&gt;="&amp;$B$2,'Saídas'!$A$5:$A$2004,"&lt;="&amp;$D$2))</f>
        <v>2</v>
      </c>
      <c r="H17" s="23">
        <f>IF(OR(A17="",$F$2&lt;=0),"",G17/$F$2)</f>
        <v>0.06451612903225806</v>
      </c>
      <c r="I17" s="21">
        <f>IF(OR(A17="",Produtos!H16=""),"",Produtos!H16)</f>
        <v>20</v>
      </c>
      <c r="J17" s="21">
        <f>IF(OR(A17="",I17="",H17=""),"",ROUNDUP(H17*I17*(1+$I$2),0))</f>
        <v>2.0</v>
      </c>
      <c r="K17" s="21">
        <f>IF(A17="","",IF(Produtos!I16&lt;&gt;"",Produtos!I16,J17))</f>
        <v>0</v>
      </c>
      <c r="L17" s="20" t="str">
        <f>IF(A17="","",IF(F17&lt;0,"Saldo negativo: confira os lançamentos",IF(F17=0,"Zerado",IF(K17="","OK",IF(F17&lt;=K17,"Repor: chegou no mínimo","OK")))))</f>
        <v>OK</v>
      </c>
      <c r="M17" s="21">
        <f>IF(OR(A17="",K17=""),"",MAX(0,K17-F17))</f>
        <v>0</v>
      </c>
      <c r="N17" s="24">
        <f>IF(A17="","",MAX(0,F17)*N(Produtos!F16))</f>
        <v>55</v>
      </c>
    </row>
    <row r="18">
      <c r="A18" s="20" t="str">
        <f>IF(Produtos!A17="","",Produtos!A17)</f>
        <v/>
      </c>
      <c r="B18" s="20" t="str">
        <f>IF(A18="","",Produtos!J17)</f>
        <v/>
      </c>
      <c r="C18" s="21" t="str">
        <f>IF(A18="","",N(Produtos!G17))</f>
        <v/>
      </c>
      <c r="D18" s="21" t="str">
        <f>IF(A18="","",SUMIF(Entradas!$B$5:$B$1004,A18,Entradas!$D$5:$D$1004))</f>
        <v/>
      </c>
      <c r="E18" s="21" t="str">
        <f>IF(A18="","",SUMIF('Saídas'!$B$5:$B$2004,A18,'Saídas'!$D$5:$D$2004))</f>
        <v/>
      </c>
      <c r="F18" s="22" t="str">
        <f>IF(A18="","",C18+D18-E18)</f>
        <v/>
      </c>
      <c r="G18" s="21" t="str">
        <f>IF(A18="","",SUMIFS('Saídas'!$D$5:$D$2004,'Saídas'!$B$5:$B$2004,A18,'Saídas'!$E$5:$E$2004,"Venda",'Saídas'!$A$5:$A$2004,"&gt;="&amp;$B$2,'Saídas'!$A$5:$A$2004,"&lt;="&amp;$D$2))</f>
        <v/>
      </c>
      <c r="H18" s="23" t="str">
        <f>IF(OR(A18="",$F$2&lt;=0),"",G18/$F$2)</f>
        <v/>
      </c>
      <c r="I18" s="21" t="str">
        <f>IF(OR(A18="",Produtos!H17=""),"",Produtos!H17)</f>
        <v/>
      </c>
      <c r="J18" s="21" t="str">
        <f>IF(OR(A18="",I18="",H18=""),"",ROUNDUP(H18*I18*(1+$I$2),0))</f>
        <v/>
      </c>
      <c r="K18" s="21" t="str">
        <f>IF(A18="","",IF(Produtos!I17&lt;&gt;"",Produtos!I17,J18))</f>
        <v/>
      </c>
      <c r="L18" s="20" t="str">
        <f>IF(A18="","",IF(F18&lt;0,"Saldo negativo: confira os lançamentos",IF(F18=0,"Zerado",IF(K18="","OK",IF(F18&lt;=K18,"Repor: chegou no mínimo","OK")))))</f>
        <v/>
      </c>
      <c r="M18" s="21" t="str">
        <f>IF(OR(A18="",K18=""),"",MAX(0,K18-F18))</f>
        <v/>
      </c>
      <c r="N18" s="24" t="str">
        <f>IF(A18="","",MAX(0,F18)*N(Produtos!F17))</f>
        <v/>
      </c>
    </row>
    <row r="19">
      <c r="A19" s="20" t="str">
        <f>IF(Produtos!A18="","",Produtos!A18)</f>
        <v/>
      </c>
      <c r="B19" s="20" t="str">
        <f>IF(A19="","",Produtos!J18)</f>
        <v/>
      </c>
      <c r="C19" s="21" t="str">
        <f>IF(A19="","",N(Produtos!G18))</f>
        <v/>
      </c>
      <c r="D19" s="21" t="str">
        <f>IF(A19="","",SUMIF(Entradas!$B$5:$B$1004,A19,Entradas!$D$5:$D$1004))</f>
        <v/>
      </c>
      <c r="E19" s="21" t="str">
        <f>IF(A19="","",SUMIF('Saídas'!$B$5:$B$2004,A19,'Saídas'!$D$5:$D$2004))</f>
        <v/>
      </c>
      <c r="F19" s="22" t="str">
        <f>IF(A19="","",C19+D19-E19)</f>
        <v/>
      </c>
      <c r="G19" s="21" t="str">
        <f>IF(A19="","",SUMIFS('Saídas'!$D$5:$D$2004,'Saídas'!$B$5:$B$2004,A19,'Saídas'!$E$5:$E$2004,"Venda",'Saídas'!$A$5:$A$2004,"&gt;="&amp;$B$2,'Saídas'!$A$5:$A$2004,"&lt;="&amp;$D$2))</f>
        <v/>
      </c>
      <c r="H19" s="23" t="str">
        <f>IF(OR(A19="",$F$2&lt;=0),"",G19/$F$2)</f>
        <v/>
      </c>
      <c r="I19" s="21" t="str">
        <f>IF(OR(A19="",Produtos!H18=""),"",Produtos!H18)</f>
        <v/>
      </c>
      <c r="J19" s="21" t="str">
        <f>IF(OR(A19="",I19="",H19=""),"",ROUNDUP(H19*I19*(1+$I$2),0))</f>
        <v/>
      </c>
      <c r="K19" s="21" t="str">
        <f>IF(A19="","",IF(Produtos!I18&lt;&gt;"",Produtos!I18,J19))</f>
        <v/>
      </c>
      <c r="L19" s="20" t="str">
        <f>IF(A19="","",IF(F19&lt;0,"Saldo negativo: confira os lançamentos",IF(F19=0,"Zerado",IF(K19="","OK",IF(F19&lt;=K19,"Repor: chegou no mínimo","OK")))))</f>
        <v/>
      </c>
      <c r="M19" s="21" t="str">
        <f>IF(OR(A19="",K19=""),"",MAX(0,K19-F19))</f>
        <v/>
      </c>
      <c r="N19" s="24" t="str">
        <f>IF(A19="","",MAX(0,F19)*N(Produtos!F18))</f>
        <v/>
      </c>
    </row>
    <row r="20">
      <c r="A20" s="20" t="str">
        <f>IF(Produtos!A19="","",Produtos!A19)</f>
        <v/>
      </c>
      <c r="B20" s="20" t="str">
        <f>IF(A20="","",Produtos!J19)</f>
        <v/>
      </c>
      <c r="C20" s="21" t="str">
        <f>IF(A20="","",N(Produtos!G19))</f>
        <v/>
      </c>
      <c r="D20" s="21" t="str">
        <f>IF(A20="","",SUMIF(Entradas!$B$5:$B$1004,A20,Entradas!$D$5:$D$1004))</f>
        <v/>
      </c>
      <c r="E20" s="21" t="str">
        <f>IF(A20="","",SUMIF('Saídas'!$B$5:$B$2004,A20,'Saídas'!$D$5:$D$2004))</f>
        <v/>
      </c>
      <c r="F20" s="22" t="str">
        <f>IF(A20="","",C20+D20-E20)</f>
        <v/>
      </c>
      <c r="G20" s="21" t="str">
        <f>IF(A20="","",SUMIFS('Saídas'!$D$5:$D$2004,'Saídas'!$B$5:$B$2004,A20,'Saídas'!$E$5:$E$2004,"Venda",'Saídas'!$A$5:$A$2004,"&gt;="&amp;$B$2,'Saídas'!$A$5:$A$2004,"&lt;="&amp;$D$2))</f>
        <v/>
      </c>
      <c r="H20" s="23" t="str">
        <f>IF(OR(A20="",$F$2&lt;=0),"",G20/$F$2)</f>
        <v/>
      </c>
      <c r="I20" s="21" t="str">
        <f>IF(OR(A20="",Produtos!H19=""),"",Produtos!H19)</f>
        <v/>
      </c>
      <c r="J20" s="21" t="str">
        <f>IF(OR(A20="",I20="",H20=""),"",ROUNDUP(H20*I20*(1+$I$2),0))</f>
        <v/>
      </c>
      <c r="K20" s="21" t="str">
        <f>IF(A20="","",IF(Produtos!I19&lt;&gt;"",Produtos!I19,J20))</f>
        <v/>
      </c>
      <c r="L20" s="20" t="str">
        <f>IF(A20="","",IF(F20&lt;0,"Saldo negativo: confira os lançamentos",IF(F20=0,"Zerado",IF(K20="","OK",IF(F20&lt;=K20,"Repor: chegou no mínimo","OK")))))</f>
        <v/>
      </c>
      <c r="M20" s="21" t="str">
        <f>IF(OR(A20="",K20=""),"",MAX(0,K20-F20))</f>
        <v/>
      </c>
      <c r="N20" s="24" t="str">
        <f>IF(A20="","",MAX(0,F20)*N(Produtos!F19))</f>
        <v/>
      </c>
    </row>
    <row r="21">
      <c r="A21" s="20" t="str">
        <f>IF(Produtos!A20="","",Produtos!A20)</f>
        <v/>
      </c>
      <c r="B21" s="20" t="str">
        <f>IF(A21="","",Produtos!J20)</f>
        <v/>
      </c>
      <c r="C21" s="21" t="str">
        <f>IF(A21="","",N(Produtos!G20))</f>
        <v/>
      </c>
      <c r="D21" s="21" t="str">
        <f>IF(A21="","",SUMIF(Entradas!$B$5:$B$1004,A21,Entradas!$D$5:$D$1004))</f>
        <v/>
      </c>
      <c r="E21" s="21" t="str">
        <f>IF(A21="","",SUMIF('Saídas'!$B$5:$B$2004,A21,'Saídas'!$D$5:$D$2004))</f>
        <v/>
      </c>
      <c r="F21" s="22" t="str">
        <f>IF(A21="","",C21+D21-E21)</f>
        <v/>
      </c>
      <c r="G21" s="21" t="str">
        <f>IF(A21="","",SUMIFS('Saídas'!$D$5:$D$2004,'Saídas'!$B$5:$B$2004,A21,'Saídas'!$E$5:$E$2004,"Venda",'Saídas'!$A$5:$A$2004,"&gt;="&amp;$B$2,'Saídas'!$A$5:$A$2004,"&lt;="&amp;$D$2))</f>
        <v/>
      </c>
      <c r="H21" s="23" t="str">
        <f>IF(OR(A21="",$F$2&lt;=0),"",G21/$F$2)</f>
        <v/>
      </c>
      <c r="I21" s="21" t="str">
        <f>IF(OR(A21="",Produtos!H20=""),"",Produtos!H20)</f>
        <v/>
      </c>
      <c r="J21" s="21" t="str">
        <f>IF(OR(A21="",I21="",H21=""),"",ROUNDUP(H21*I21*(1+$I$2),0))</f>
        <v/>
      </c>
      <c r="K21" s="21" t="str">
        <f>IF(A21="","",IF(Produtos!I20&lt;&gt;"",Produtos!I20,J21))</f>
        <v/>
      </c>
      <c r="L21" s="20" t="str">
        <f>IF(A21="","",IF(F21&lt;0,"Saldo negativo: confira os lançamentos",IF(F21=0,"Zerado",IF(K21="","OK",IF(F21&lt;=K21,"Repor: chegou no mínimo","OK")))))</f>
        <v/>
      </c>
      <c r="M21" s="21" t="str">
        <f>IF(OR(A21="",K21=""),"",MAX(0,K21-F21))</f>
        <v/>
      </c>
      <c r="N21" s="24" t="str">
        <f>IF(A21="","",MAX(0,F21)*N(Produtos!F20))</f>
        <v/>
      </c>
    </row>
    <row r="22">
      <c r="A22" s="20" t="str">
        <f>IF(Produtos!A21="","",Produtos!A21)</f>
        <v/>
      </c>
      <c r="B22" s="20" t="str">
        <f>IF(A22="","",Produtos!J21)</f>
        <v/>
      </c>
      <c r="C22" s="21" t="str">
        <f>IF(A22="","",N(Produtos!G21))</f>
        <v/>
      </c>
      <c r="D22" s="21" t="str">
        <f>IF(A22="","",SUMIF(Entradas!$B$5:$B$1004,A22,Entradas!$D$5:$D$1004))</f>
        <v/>
      </c>
      <c r="E22" s="21" t="str">
        <f>IF(A22="","",SUMIF('Saídas'!$B$5:$B$2004,A22,'Saídas'!$D$5:$D$2004))</f>
        <v/>
      </c>
      <c r="F22" s="22" t="str">
        <f>IF(A22="","",C22+D22-E22)</f>
        <v/>
      </c>
      <c r="G22" s="21" t="str">
        <f>IF(A22="","",SUMIFS('Saídas'!$D$5:$D$2004,'Saídas'!$B$5:$B$2004,A22,'Saídas'!$E$5:$E$2004,"Venda",'Saídas'!$A$5:$A$2004,"&gt;="&amp;$B$2,'Saídas'!$A$5:$A$2004,"&lt;="&amp;$D$2))</f>
        <v/>
      </c>
      <c r="H22" s="23" t="str">
        <f>IF(OR(A22="",$F$2&lt;=0),"",G22/$F$2)</f>
        <v/>
      </c>
      <c r="I22" s="21" t="str">
        <f>IF(OR(A22="",Produtos!H21=""),"",Produtos!H21)</f>
        <v/>
      </c>
      <c r="J22" s="21" t="str">
        <f>IF(OR(A22="",I22="",H22=""),"",ROUNDUP(H22*I22*(1+$I$2),0))</f>
        <v/>
      </c>
      <c r="K22" s="21" t="str">
        <f>IF(A22="","",IF(Produtos!I21&lt;&gt;"",Produtos!I21,J22))</f>
        <v/>
      </c>
      <c r="L22" s="20" t="str">
        <f>IF(A22="","",IF(F22&lt;0,"Saldo negativo: confira os lançamentos",IF(F22=0,"Zerado",IF(K22="","OK",IF(F22&lt;=K22,"Repor: chegou no mínimo","OK")))))</f>
        <v/>
      </c>
      <c r="M22" s="21" t="str">
        <f>IF(OR(A22="",K22=""),"",MAX(0,K22-F22))</f>
        <v/>
      </c>
      <c r="N22" s="24" t="str">
        <f>IF(A22="","",MAX(0,F22)*N(Produtos!F21))</f>
        <v/>
      </c>
    </row>
    <row r="23">
      <c r="A23" s="20" t="str">
        <f>IF(Produtos!A22="","",Produtos!A22)</f>
        <v/>
      </c>
      <c r="B23" s="20" t="str">
        <f>IF(A23="","",Produtos!J22)</f>
        <v/>
      </c>
      <c r="C23" s="21" t="str">
        <f>IF(A23="","",N(Produtos!G22))</f>
        <v/>
      </c>
      <c r="D23" s="21" t="str">
        <f>IF(A23="","",SUMIF(Entradas!$B$5:$B$1004,A23,Entradas!$D$5:$D$1004))</f>
        <v/>
      </c>
      <c r="E23" s="21" t="str">
        <f>IF(A23="","",SUMIF('Saídas'!$B$5:$B$2004,A23,'Saídas'!$D$5:$D$2004))</f>
        <v/>
      </c>
      <c r="F23" s="22" t="str">
        <f>IF(A23="","",C23+D23-E23)</f>
        <v/>
      </c>
      <c r="G23" s="21" t="str">
        <f>IF(A23="","",SUMIFS('Saídas'!$D$5:$D$2004,'Saídas'!$B$5:$B$2004,A23,'Saídas'!$E$5:$E$2004,"Venda",'Saídas'!$A$5:$A$2004,"&gt;="&amp;$B$2,'Saídas'!$A$5:$A$2004,"&lt;="&amp;$D$2))</f>
        <v/>
      </c>
      <c r="H23" s="23" t="str">
        <f>IF(OR(A23="",$F$2&lt;=0),"",G23/$F$2)</f>
        <v/>
      </c>
      <c r="I23" s="21" t="str">
        <f>IF(OR(A23="",Produtos!H22=""),"",Produtos!H22)</f>
        <v/>
      </c>
      <c r="J23" s="21" t="str">
        <f>IF(OR(A23="",I23="",H23=""),"",ROUNDUP(H23*I23*(1+$I$2),0))</f>
        <v/>
      </c>
      <c r="K23" s="21" t="str">
        <f>IF(A23="","",IF(Produtos!I22&lt;&gt;"",Produtos!I22,J23))</f>
        <v/>
      </c>
      <c r="L23" s="20" t="str">
        <f>IF(A23="","",IF(F23&lt;0,"Saldo negativo: confira os lançamentos",IF(F23=0,"Zerado",IF(K23="","OK",IF(F23&lt;=K23,"Repor: chegou no mínimo","OK")))))</f>
        <v/>
      </c>
      <c r="M23" s="21" t="str">
        <f>IF(OR(A23="",K23=""),"",MAX(0,K23-F23))</f>
        <v/>
      </c>
      <c r="N23" s="24" t="str">
        <f>IF(A23="","",MAX(0,F23)*N(Produtos!F22))</f>
        <v/>
      </c>
    </row>
    <row r="24">
      <c r="A24" s="20" t="str">
        <f>IF(Produtos!A23="","",Produtos!A23)</f>
        <v/>
      </c>
      <c r="B24" s="20" t="str">
        <f>IF(A24="","",Produtos!J23)</f>
        <v/>
      </c>
      <c r="C24" s="21" t="str">
        <f>IF(A24="","",N(Produtos!G23))</f>
        <v/>
      </c>
      <c r="D24" s="21" t="str">
        <f>IF(A24="","",SUMIF(Entradas!$B$5:$B$1004,A24,Entradas!$D$5:$D$1004))</f>
        <v/>
      </c>
      <c r="E24" s="21" t="str">
        <f>IF(A24="","",SUMIF('Saídas'!$B$5:$B$2004,A24,'Saídas'!$D$5:$D$2004))</f>
        <v/>
      </c>
      <c r="F24" s="22" t="str">
        <f>IF(A24="","",C24+D24-E24)</f>
        <v/>
      </c>
      <c r="G24" s="21" t="str">
        <f>IF(A24="","",SUMIFS('Saídas'!$D$5:$D$2004,'Saídas'!$B$5:$B$2004,A24,'Saídas'!$E$5:$E$2004,"Venda",'Saídas'!$A$5:$A$2004,"&gt;="&amp;$B$2,'Saídas'!$A$5:$A$2004,"&lt;="&amp;$D$2))</f>
        <v/>
      </c>
      <c r="H24" s="23" t="str">
        <f>IF(OR(A24="",$F$2&lt;=0),"",G24/$F$2)</f>
        <v/>
      </c>
      <c r="I24" s="21" t="str">
        <f>IF(OR(A24="",Produtos!H23=""),"",Produtos!H23)</f>
        <v/>
      </c>
      <c r="J24" s="21" t="str">
        <f>IF(OR(A24="",I24="",H24=""),"",ROUNDUP(H24*I24*(1+$I$2),0))</f>
        <v/>
      </c>
      <c r="K24" s="21" t="str">
        <f>IF(A24="","",IF(Produtos!I23&lt;&gt;"",Produtos!I23,J24))</f>
        <v/>
      </c>
      <c r="L24" s="20" t="str">
        <f>IF(A24="","",IF(F24&lt;0,"Saldo negativo: confira os lançamentos",IF(F24=0,"Zerado",IF(K24="","OK",IF(F24&lt;=K24,"Repor: chegou no mínimo","OK")))))</f>
        <v/>
      </c>
      <c r="M24" s="21" t="str">
        <f>IF(OR(A24="",K24=""),"",MAX(0,K24-F24))</f>
        <v/>
      </c>
      <c r="N24" s="24" t="str">
        <f>IF(A24="","",MAX(0,F24)*N(Produtos!F23))</f>
        <v/>
      </c>
    </row>
    <row r="25">
      <c r="A25" s="20" t="str">
        <f>IF(Produtos!A24="","",Produtos!A24)</f>
        <v/>
      </c>
      <c r="B25" s="20" t="str">
        <f>IF(A25="","",Produtos!J24)</f>
        <v/>
      </c>
      <c r="C25" s="21" t="str">
        <f>IF(A25="","",N(Produtos!G24))</f>
        <v/>
      </c>
      <c r="D25" s="21" t="str">
        <f>IF(A25="","",SUMIF(Entradas!$B$5:$B$1004,A25,Entradas!$D$5:$D$1004))</f>
        <v/>
      </c>
      <c r="E25" s="21" t="str">
        <f>IF(A25="","",SUMIF('Saídas'!$B$5:$B$2004,A25,'Saídas'!$D$5:$D$2004))</f>
        <v/>
      </c>
      <c r="F25" s="22" t="str">
        <f>IF(A25="","",C25+D25-E25)</f>
        <v/>
      </c>
      <c r="G25" s="21" t="str">
        <f>IF(A25="","",SUMIFS('Saídas'!$D$5:$D$2004,'Saídas'!$B$5:$B$2004,A25,'Saídas'!$E$5:$E$2004,"Venda",'Saídas'!$A$5:$A$2004,"&gt;="&amp;$B$2,'Saídas'!$A$5:$A$2004,"&lt;="&amp;$D$2))</f>
        <v/>
      </c>
      <c r="H25" s="23" t="str">
        <f>IF(OR(A25="",$F$2&lt;=0),"",G25/$F$2)</f>
        <v/>
      </c>
      <c r="I25" s="21" t="str">
        <f>IF(OR(A25="",Produtos!H24=""),"",Produtos!H24)</f>
        <v/>
      </c>
      <c r="J25" s="21" t="str">
        <f>IF(OR(A25="",I25="",H25=""),"",ROUNDUP(H25*I25*(1+$I$2),0))</f>
        <v/>
      </c>
      <c r="K25" s="21" t="str">
        <f>IF(A25="","",IF(Produtos!I24&lt;&gt;"",Produtos!I24,J25))</f>
        <v/>
      </c>
      <c r="L25" s="20" t="str">
        <f>IF(A25="","",IF(F25&lt;0,"Saldo negativo: confira os lançamentos",IF(F25=0,"Zerado",IF(K25="","OK",IF(F25&lt;=K25,"Repor: chegou no mínimo","OK")))))</f>
        <v/>
      </c>
      <c r="M25" s="21" t="str">
        <f>IF(OR(A25="",K25=""),"",MAX(0,K25-F25))</f>
        <v/>
      </c>
      <c r="N25" s="24" t="str">
        <f>IF(A25="","",MAX(0,F25)*N(Produtos!F24))</f>
        <v/>
      </c>
    </row>
    <row r="26">
      <c r="A26" s="20" t="str">
        <f>IF(Produtos!A25="","",Produtos!A25)</f>
        <v/>
      </c>
      <c r="B26" s="20" t="str">
        <f>IF(A26="","",Produtos!J25)</f>
        <v/>
      </c>
      <c r="C26" s="21" t="str">
        <f>IF(A26="","",N(Produtos!G25))</f>
        <v/>
      </c>
      <c r="D26" s="21" t="str">
        <f>IF(A26="","",SUMIF(Entradas!$B$5:$B$1004,A26,Entradas!$D$5:$D$1004))</f>
        <v/>
      </c>
      <c r="E26" s="21" t="str">
        <f>IF(A26="","",SUMIF('Saídas'!$B$5:$B$2004,A26,'Saídas'!$D$5:$D$2004))</f>
        <v/>
      </c>
      <c r="F26" s="22" t="str">
        <f>IF(A26="","",C26+D26-E26)</f>
        <v/>
      </c>
      <c r="G26" s="21" t="str">
        <f>IF(A26="","",SUMIFS('Saídas'!$D$5:$D$2004,'Saídas'!$B$5:$B$2004,A26,'Saídas'!$E$5:$E$2004,"Venda",'Saídas'!$A$5:$A$2004,"&gt;="&amp;$B$2,'Saídas'!$A$5:$A$2004,"&lt;="&amp;$D$2))</f>
        <v/>
      </c>
      <c r="H26" s="23" t="str">
        <f>IF(OR(A26="",$F$2&lt;=0),"",G26/$F$2)</f>
        <v/>
      </c>
      <c r="I26" s="21" t="str">
        <f>IF(OR(A26="",Produtos!H25=""),"",Produtos!H25)</f>
        <v/>
      </c>
      <c r="J26" s="21" t="str">
        <f>IF(OR(A26="",I26="",H26=""),"",ROUNDUP(H26*I26*(1+$I$2),0))</f>
        <v/>
      </c>
      <c r="K26" s="21" t="str">
        <f>IF(A26="","",IF(Produtos!I25&lt;&gt;"",Produtos!I25,J26))</f>
        <v/>
      </c>
      <c r="L26" s="20" t="str">
        <f>IF(A26="","",IF(F26&lt;0,"Saldo negativo: confira os lançamentos",IF(F26=0,"Zerado",IF(K26="","OK",IF(F26&lt;=K26,"Repor: chegou no mínimo","OK")))))</f>
        <v/>
      </c>
      <c r="M26" s="21" t="str">
        <f>IF(OR(A26="",K26=""),"",MAX(0,K26-F26))</f>
        <v/>
      </c>
      <c r="N26" s="24" t="str">
        <f>IF(A26="","",MAX(0,F26)*N(Produtos!F25))</f>
        <v/>
      </c>
    </row>
    <row r="27">
      <c r="A27" s="20" t="str">
        <f>IF(Produtos!A26="","",Produtos!A26)</f>
        <v/>
      </c>
      <c r="B27" s="20" t="str">
        <f>IF(A27="","",Produtos!J26)</f>
        <v/>
      </c>
      <c r="C27" s="21" t="str">
        <f>IF(A27="","",N(Produtos!G26))</f>
        <v/>
      </c>
      <c r="D27" s="21" t="str">
        <f>IF(A27="","",SUMIF(Entradas!$B$5:$B$1004,A27,Entradas!$D$5:$D$1004))</f>
        <v/>
      </c>
      <c r="E27" s="21" t="str">
        <f>IF(A27="","",SUMIF('Saídas'!$B$5:$B$2004,A27,'Saídas'!$D$5:$D$2004))</f>
        <v/>
      </c>
      <c r="F27" s="22" t="str">
        <f>IF(A27="","",C27+D27-E27)</f>
        <v/>
      </c>
      <c r="G27" s="21" t="str">
        <f>IF(A27="","",SUMIFS('Saídas'!$D$5:$D$2004,'Saídas'!$B$5:$B$2004,A27,'Saídas'!$E$5:$E$2004,"Venda",'Saídas'!$A$5:$A$2004,"&gt;="&amp;$B$2,'Saídas'!$A$5:$A$2004,"&lt;="&amp;$D$2))</f>
        <v/>
      </c>
      <c r="H27" s="23" t="str">
        <f>IF(OR(A27="",$F$2&lt;=0),"",G27/$F$2)</f>
        <v/>
      </c>
      <c r="I27" s="21" t="str">
        <f>IF(OR(A27="",Produtos!H26=""),"",Produtos!H26)</f>
        <v/>
      </c>
      <c r="J27" s="21" t="str">
        <f>IF(OR(A27="",I27="",H27=""),"",ROUNDUP(H27*I27*(1+$I$2),0))</f>
        <v/>
      </c>
      <c r="K27" s="21" t="str">
        <f>IF(A27="","",IF(Produtos!I26&lt;&gt;"",Produtos!I26,J27))</f>
        <v/>
      </c>
      <c r="L27" s="20" t="str">
        <f>IF(A27="","",IF(F27&lt;0,"Saldo negativo: confira os lançamentos",IF(F27=0,"Zerado",IF(K27="","OK",IF(F27&lt;=K27,"Repor: chegou no mínimo","OK")))))</f>
        <v/>
      </c>
      <c r="M27" s="21" t="str">
        <f>IF(OR(A27="",K27=""),"",MAX(0,K27-F27))</f>
        <v/>
      </c>
      <c r="N27" s="24" t="str">
        <f>IF(A27="","",MAX(0,F27)*N(Produtos!F26))</f>
        <v/>
      </c>
    </row>
    <row r="28">
      <c r="A28" s="20" t="str">
        <f>IF(Produtos!A27="","",Produtos!A27)</f>
        <v/>
      </c>
      <c r="B28" s="20" t="str">
        <f>IF(A28="","",Produtos!J27)</f>
        <v/>
      </c>
      <c r="C28" s="21" t="str">
        <f>IF(A28="","",N(Produtos!G27))</f>
        <v/>
      </c>
      <c r="D28" s="21" t="str">
        <f>IF(A28="","",SUMIF(Entradas!$B$5:$B$1004,A28,Entradas!$D$5:$D$1004))</f>
        <v/>
      </c>
      <c r="E28" s="21" t="str">
        <f>IF(A28="","",SUMIF('Saídas'!$B$5:$B$2004,A28,'Saídas'!$D$5:$D$2004))</f>
        <v/>
      </c>
      <c r="F28" s="22" t="str">
        <f>IF(A28="","",C28+D28-E28)</f>
        <v/>
      </c>
      <c r="G28" s="21" t="str">
        <f>IF(A28="","",SUMIFS('Saídas'!$D$5:$D$2004,'Saídas'!$B$5:$B$2004,A28,'Saídas'!$E$5:$E$2004,"Venda",'Saídas'!$A$5:$A$2004,"&gt;="&amp;$B$2,'Saídas'!$A$5:$A$2004,"&lt;="&amp;$D$2))</f>
        <v/>
      </c>
      <c r="H28" s="23" t="str">
        <f>IF(OR(A28="",$F$2&lt;=0),"",G28/$F$2)</f>
        <v/>
      </c>
      <c r="I28" s="21" t="str">
        <f>IF(OR(A28="",Produtos!H27=""),"",Produtos!H27)</f>
        <v/>
      </c>
      <c r="J28" s="21" t="str">
        <f>IF(OR(A28="",I28="",H28=""),"",ROUNDUP(H28*I28*(1+$I$2),0))</f>
        <v/>
      </c>
      <c r="K28" s="21" t="str">
        <f>IF(A28="","",IF(Produtos!I27&lt;&gt;"",Produtos!I27,J28))</f>
        <v/>
      </c>
      <c r="L28" s="20" t="str">
        <f>IF(A28="","",IF(F28&lt;0,"Saldo negativo: confira os lançamentos",IF(F28=0,"Zerado",IF(K28="","OK",IF(F28&lt;=K28,"Repor: chegou no mínimo","OK")))))</f>
        <v/>
      </c>
      <c r="M28" s="21" t="str">
        <f>IF(OR(A28="",K28=""),"",MAX(0,K28-F28))</f>
        <v/>
      </c>
      <c r="N28" s="24" t="str">
        <f>IF(A28="","",MAX(0,F28)*N(Produtos!F27))</f>
        <v/>
      </c>
    </row>
    <row r="29">
      <c r="A29" s="20" t="str">
        <f>IF(Produtos!A28="","",Produtos!A28)</f>
        <v/>
      </c>
      <c r="B29" s="20" t="str">
        <f>IF(A29="","",Produtos!J28)</f>
        <v/>
      </c>
      <c r="C29" s="21" t="str">
        <f>IF(A29="","",N(Produtos!G28))</f>
        <v/>
      </c>
      <c r="D29" s="21" t="str">
        <f>IF(A29="","",SUMIF(Entradas!$B$5:$B$1004,A29,Entradas!$D$5:$D$1004))</f>
        <v/>
      </c>
      <c r="E29" s="21" t="str">
        <f>IF(A29="","",SUMIF('Saídas'!$B$5:$B$2004,A29,'Saídas'!$D$5:$D$2004))</f>
        <v/>
      </c>
      <c r="F29" s="22" t="str">
        <f>IF(A29="","",C29+D29-E29)</f>
        <v/>
      </c>
      <c r="G29" s="21" t="str">
        <f>IF(A29="","",SUMIFS('Saídas'!$D$5:$D$2004,'Saídas'!$B$5:$B$2004,A29,'Saídas'!$E$5:$E$2004,"Venda",'Saídas'!$A$5:$A$2004,"&gt;="&amp;$B$2,'Saídas'!$A$5:$A$2004,"&lt;="&amp;$D$2))</f>
        <v/>
      </c>
      <c r="H29" s="23" t="str">
        <f>IF(OR(A29="",$F$2&lt;=0),"",G29/$F$2)</f>
        <v/>
      </c>
      <c r="I29" s="21" t="str">
        <f>IF(OR(A29="",Produtos!H28=""),"",Produtos!H28)</f>
        <v/>
      </c>
      <c r="J29" s="21" t="str">
        <f>IF(OR(A29="",I29="",H29=""),"",ROUNDUP(H29*I29*(1+$I$2),0))</f>
        <v/>
      </c>
      <c r="K29" s="21" t="str">
        <f>IF(A29="","",IF(Produtos!I28&lt;&gt;"",Produtos!I28,J29))</f>
        <v/>
      </c>
      <c r="L29" s="20" t="str">
        <f>IF(A29="","",IF(F29&lt;0,"Saldo negativo: confira os lançamentos",IF(F29=0,"Zerado",IF(K29="","OK",IF(F29&lt;=K29,"Repor: chegou no mínimo","OK")))))</f>
        <v/>
      </c>
      <c r="M29" s="21" t="str">
        <f>IF(OR(A29="",K29=""),"",MAX(0,K29-F29))</f>
        <v/>
      </c>
      <c r="N29" s="24" t="str">
        <f>IF(A29="","",MAX(0,F29)*N(Produtos!F28))</f>
        <v/>
      </c>
    </row>
    <row r="30">
      <c r="A30" s="20" t="str">
        <f>IF(Produtos!A29="","",Produtos!A29)</f>
        <v/>
      </c>
      <c r="B30" s="20" t="str">
        <f>IF(A30="","",Produtos!J29)</f>
        <v/>
      </c>
      <c r="C30" s="21" t="str">
        <f>IF(A30="","",N(Produtos!G29))</f>
        <v/>
      </c>
      <c r="D30" s="21" t="str">
        <f>IF(A30="","",SUMIF(Entradas!$B$5:$B$1004,A30,Entradas!$D$5:$D$1004))</f>
        <v/>
      </c>
      <c r="E30" s="21" t="str">
        <f>IF(A30="","",SUMIF('Saídas'!$B$5:$B$2004,A30,'Saídas'!$D$5:$D$2004))</f>
        <v/>
      </c>
      <c r="F30" s="22" t="str">
        <f>IF(A30="","",C30+D30-E30)</f>
        <v/>
      </c>
      <c r="G30" s="21" t="str">
        <f>IF(A30="","",SUMIFS('Saídas'!$D$5:$D$2004,'Saídas'!$B$5:$B$2004,A30,'Saídas'!$E$5:$E$2004,"Venda",'Saídas'!$A$5:$A$2004,"&gt;="&amp;$B$2,'Saídas'!$A$5:$A$2004,"&lt;="&amp;$D$2))</f>
        <v/>
      </c>
      <c r="H30" s="23" t="str">
        <f>IF(OR(A30="",$F$2&lt;=0),"",G30/$F$2)</f>
        <v/>
      </c>
      <c r="I30" s="21" t="str">
        <f>IF(OR(A30="",Produtos!H29=""),"",Produtos!H29)</f>
        <v/>
      </c>
      <c r="J30" s="21" t="str">
        <f>IF(OR(A30="",I30="",H30=""),"",ROUNDUP(H30*I30*(1+$I$2),0))</f>
        <v/>
      </c>
      <c r="K30" s="21" t="str">
        <f>IF(A30="","",IF(Produtos!I29&lt;&gt;"",Produtos!I29,J30))</f>
        <v/>
      </c>
      <c r="L30" s="20" t="str">
        <f>IF(A30="","",IF(F30&lt;0,"Saldo negativo: confira os lançamentos",IF(F30=0,"Zerado",IF(K30="","OK",IF(F30&lt;=K30,"Repor: chegou no mínimo","OK")))))</f>
        <v/>
      </c>
      <c r="M30" s="21" t="str">
        <f>IF(OR(A30="",K30=""),"",MAX(0,K30-F30))</f>
        <v/>
      </c>
      <c r="N30" s="24" t="str">
        <f>IF(A30="","",MAX(0,F30)*N(Produtos!F29))</f>
        <v/>
      </c>
    </row>
    <row r="31">
      <c r="A31" s="20" t="str">
        <f>IF(Produtos!A30="","",Produtos!A30)</f>
        <v/>
      </c>
      <c r="B31" s="20" t="str">
        <f>IF(A31="","",Produtos!J30)</f>
        <v/>
      </c>
      <c r="C31" s="21" t="str">
        <f>IF(A31="","",N(Produtos!G30))</f>
        <v/>
      </c>
      <c r="D31" s="21" t="str">
        <f>IF(A31="","",SUMIF(Entradas!$B$5:$B$1004,A31,Entradas!$D$5:$D$1004))</f>
        <v/>
      </c>
      <c r="E31" s="21" t="str">
        <f>IF(A31="","",SUMIF('Saídas'!$B$5:$B$2004,A31,'Saídas'!$D$5:$D$2004))</f>
        <v/>
      </c>
      <c r="F31" s="22" t="str">
        <f>IF(A31="","",C31+D31-E31)</f>
        <v/>
      </c>
      <c r="G31" s="21" t="str">
        <f>IF(A31="","",SUMIFS('Saídas'!$D$5:$D$2004,'Saídas'!$B$5:$B$2004,A31,'Saídas'!$E$5:$E$2004,"Venda",'Saídas'!$A$5:$A$2004,"&gt;="&amp;$B$2,'Saídas'!$A$5:$A$2004,"&lt;="&amp;$D$2))</f>
        <v/>
      </c>
      <c r="H31" s="23" t="str">
        <f>IF(OR(A31="",$F$2&lt;=0),"",G31/$F$2)</f>
        <v/>
      </c>
      <c r="I31" s="21" t="str">
        <f>IF(OR(A31="",Produtos!H30=""),"",Produtos!H30)</f>
        <v/>
      </c>
      <c r="J31" s="21" t="str">
        <f>IF(OR(A31="",I31="",H31=""),"",ROUNDUP(H31*I31*(1+$I$2),0))</f>
        <v/>
      </c>
      <c r="K31" s="21" t="str">
        <f>IF(A31="","",IF(Produtos!I30&lt;&gt;"",Produtos!I30,J31))</f>
        <v/>
      </c>
      <c r="L31" s="20" t="str">
        <f>IF(A31="","",IF(F31&lt;0,"Saldo negativo: confira os lançamentos",IF(F31=0,"Zerado",IF(K31="","OK",IF(F31&lt;=K31,"Repor: chegou no mínimo","OK")))))</f>
        <v/>
      </c>
      <c r="M31" s="21" t="str">
        <f>IF(OR(A31="",K31=""),"",MAX(0,K31-F31))</f>
        <v/>
      </c>
      <c r="N31" s="24" t="str">
        <f>IF(A31="","",MAX(0,F31)*N(Produtos!F30))</f>
        <v/>
      </c>
    </row>
    <row r="32">
      <c r="A32" s="20" t="str">
        <f>IF(Produtos!A31="","",Produtos!A31)</f>
        <v/>
      </c>
      <c r="B32" s="20" t="str">
        <f>IF(A32="","",Produtos!J31)</f>
        <v/>
      </c>
      <c r="C32" s="21" t="str">
        <f>IF(A32="","",N(Produtos!G31))</f>
        <v/>
      </c>
      <c r="D32" s="21" t="str">
        <f>IF(A32="","",SUMIF(Entradas!$B$5:$B$1004,A32,Entradas!$D$5:$D$1004))</f>
        <v/>
      </c>
      <c r="E32" s="21" t="str">
        <f>IF(A32="","",SUMIF('Saídas'!$B$5:$B$2004,A32,'Saídas'!$D$5:$D$2004))</f>
        <v/>
      </c>
      <c r="F32" s="22" t="str">
        <f>IF(A32="","",C32+D32-E32)</f>
        <v/>
      </c>
      <c r="G32" s="21" t="str">
        <f>IF(A32="","",SUMIFS('Saídas'!$D$5:$D$2004,'Saídas'!$B$5:$B$2004,A32,'Saídas'!$E$5:$E$2004,"Venda",'Saídas'!$A$5:$A$2004,"&gt;="&amp;$B$2,'Saídas'!$A$5:$A$2004,"&lt;="&amp;$D$2))</f>
        <v/>
      </c>
      <c r="H32" s="23" t="str">
        <f>IF(OR(A32="",$F$2&lt;=0),"",G32/$F$2)</f>
        <v/>
      </c>
      <c r="I32" s="21" t="str">
        <f>IF(OR(A32="",Produtos!H31=""),"",Produtos!H31)</f>
        <v/>
      </c>
      <c r="J32" s="21" t="str">
        <f>IF(OR(A32="",I32="",H32=""),"",ROUNDUP(H32*I32*(1+$I$2),0))</f>
        <v/>
      </c>
      <c r="K32" s="21" t="str">
        <f>IF(A32="","",IF(Produtos!I31&lt;&gt;"",Produtos!I31,J32))</f>
        <v/>
      </c>
      <c r="L32" s="20" t="str">
        <f>IF(A32="","",IF(F32&lt;0,"Saldo negativo: confira os lançamentos",IF(F32=0,"Zerado",IF(K32="","OK",IF(F32&lt;=K32,"Repor: chegou no mínimo","OK")))))</f>
        <v/>
      </c>
      <c r="M32" s="21" t="str">
        <f>IF(OR(A32="",K32=""),"",MAX(0,K32-F32))</f>
        <v/>
      </c>
      <c r="N32" s="24" t="str">
        <f>IF(A32="","",MAX(0,F32)*N(Produtos!F31))</f>
        <v/>
      </c>
    </row>
    <row r="33">
      <c r="A33" s="20" t="str">
        <f>IF(Produtos!A32="","",Produtos!A32)</f>
        <v/>
      </c>
      <c r="B33" s="20" t="str">
        <f>IF(A33="","",Produtos!J32)</f>
        <v/>
      </c>
      <c r="C33" s="21" t="str">
        <f>IF(A33="","",N(Produtos!G32))</f>
        <v/>
      </c>
      <c r="D33" s="21" t="str">
        <f>IF(A33="","",SUMIF(Entradas!$B$5:$B$1004,A33,Entradas!$D$5:$D$1004))</f>
        <v/>
      </c>
      <c r="E33" s="21" t="str">
        <f>IF(A33="","",SUMIF('Saídas'!$B$5:$B$2004,A33,'Saídas'!$D$5:$D$2004))</f>
        <v/>
      </c>
      <c r="F33" s="22" t="str">
        <f>IF(A33="","",C33+D33-E33)</f>
        <v/>
      </c>
      <c r="G33" s="21" t="str">
        <f>IF(A33="","",SUMIFS('Saídas'!$D$5:$D$2004,'Saídas'!$B$5:$B$2004,A33,'Saídas'!$E$5:$E$2004,"Venda",'Saídas'!$A$5:$A$2004,"&gt;="&amp;$B$2,'Saídas'!$A$5:$A$2004,"&lt;="&amp;$D$2))</f>
        <v/>
      </c>
      <c r="H33" s="23" t="str">
        <f>IF(OR(A33="",$F$2&lt;=0),"",G33/$F$2)</f>
        <v/>
      </c>
      <c r="I33" s="21" t="str">
        <f>IF(OR(A33="",Produtos!H32=""),"",Produtos!H32)</f>
        <v/>
      </c>
      <c r="J33" s="21" t="str">
        <f>IF(OR(A33="",I33="",H33=""),"",ROUNDUP(H33*I33*(1+$I$2),0))</f>
        <v/>
      </c>
      <c r="K33" s="21" t="str">
        <f>IF(A33="","",IF(Produtos!I32&lt;&gt;"",Produtos!I32,J33))</f>
        <v/>
      </c>
      <c r="L33" s="20" t="str">
        <f>IF(A33="","",IF(F33&lt;0,"Saldo negativo: confira os lançamentos",IF(F33=0,"Zerado",IF(K33="","OK",IF(F33&lt;=K33,"Repor: chegou no mínimo","OK")))))</f>
        <v/>
      </c>
      <c r="M33" s="21" t="str">
        <f>IF(OR(A33="",K33=""),"",MAX(0,K33-F33))</f>
        <v/>
      </c>
      <c r="N33" s="24" t="str">
        <f>IF(A33="","",MAX(0,F33)*N(Produtos!F32))</f>
        <v/>
      </c>
    </row>
    <row r="34">
      <c r="A34" s="20" t="str">
        <f>IF(Produtos!A33="","",Produtos!A33)</f>
        <v/>
      </c>
      <c r="B34" s="20" t="str">
        <f>IF(A34="","",Produtos!J33)</f>
        <v/>
      </c>
      <c r="C34" s="21" t="str">
        <f>IF(A34="","",N(Produtos!G33))</f>
        <v/>
      </c>
      <c r="D34" s="21" t="str">
        <f>IF(A34="","",SUMIF(Entradas!$B$5:$B$1004,A34,Entradas!$D$5:$D$1004))</f>
        <v/>
      </c>
      <c r="E34" s="21" t="str">
        <f>IF(A34="","",SUMIF('Saídas'!$B$5:$B$2004,A34,'Saídas'!$D$5:$D$2004))</f>
        <v/>
      </c>
      <c r="F34" s="22" t="str">
        <f>IF(A34="","",C34+D34-E34)</f>
        <v/>
      </c>
      <c r="G34" s="21" t="str">
        <f>IF(A34="","",SUMIFS('Saídas'!$D$5:$D$2004,'Saídas'!$B$5:$B$2004,A34,'Saídas'!$E$5:$E$2004,"Venda",'Saídas'!$A$5:$A$2004,"&gt;="&amp;$B$2,'Saídas'!$A$5:$A$2004,"&lt;="&amp;$D$2))</f>
        <v/>
      </c>
      <c r="H34" s="23" t="str">
        <f>IF(OR(A34="",$F$2&lt;=0),"",G34/$F$2)</f>
        <v/>
      </c>
      <c r="I34" s="21" t="str">
        <f>IF(OR(A34="",Produtos!H33=""),"",Produtos!H33)</f>
        <v/>
      </c>
      <c r="J34" s="21" t="str">
        <f>IF(OR(A34="",I34="",H34=""),"",ROUNDUP(H34*I34*(1+$I$2),0))</f>
        <v/>
      </c>
      <c r="K34" s="21" t="str">
        <f>IF(A34="","",IF(Produtos!I33&lt;&gt;"",Produtos!I33,J34))</f>
        <v/>
      </c>
      <c r="L34" s="20" t="str">
        <f>IF(A34="","",IF(F34&lt;0,"Saldo negativo: confira os lançamentos",IF(F34=0,"Zerado",IF(K34="","OK",IF(F34&lt;=K34,"Repor: chegou no mínimo","OK")))))</f>
        <v/>
      </c>
      <c r="M34" s="21" t="str">
        <f>IF(OR(A34="",K34=""),"",MAX(0,K34-F34))</f>
        <v/>
      </c>
      <c r="N34" s="24" t="str">
        <f>IF(A34="","",MAX(0,F34)*N(Produtos!F33))</f>
        <v/>
      </c>
    </row>
    <row r="35">
      <c r="A35" s="20" t="str">
        <f>IF(Produtos!A34="","",Produtos!A34)</f>
        <v/>
      </c>
      <c r="B35" s="20" t="str">
        <f>IF(A35="","",Produtos!J34)</f>
        <v/>
      </c>
      <c r="C35" s="21" t="str">
        <f>IF(A35="","",N(Produtos!G34))</f>
        <v/>
      </c>
      <c r="D35" s="21" t="str">
        <f>IF(A35="","",SUMIF(Entradas!$B$5:$B$1004,A35,Entradas!$D$5:$D$1004))</f>
        <v/>
      </c>
      <c r="E35" s="21" t="str">
        <f>IF(A35="","",SUMIF('Saídas'!$B$5:$B$2004,A35,'Saídas'!$D$5:$D$2004))</f>
        <v/>
      </c>
      <c r="F35" s="22" t="str">
        <f>IF(A35="","",C35+D35-E35)</f>
        <v/>
      </c>
      <c r="G35" s="21" t="str">
        <f>IF(A35="","",SUMIFS('Saídas'!$D$5:$D$2004,'Saídas'!$B$5:$B$2004,A35,'Saídas'!$E$5:$E$2004,"Venda",'Saídas'!$A$5:$A$2004,"&gt;="&amp;$B$2,'Saídas'!$A$5:$A$2004,"&lt;="&amp;$D$2))</f>
        <v/>
      </c>
      <c r="H35" s="23" t="str">
        <f>IF(OR(A35="",$F$2&lt;=0),"",G35/$F$2)</f>
        <v/>
      </c>
      <c r="I35" s="21" t="str">
        <f>IF(OR(A35="",Produtos!H34=""),"",Produtos!H34)</f>
        <v/>
      </c>
      <c r="J35" s="21" t="str">
        <f>IF(OR(A35="",I35="",H35=""),"",ROUNDUP(H35*I35*(1+$I$2),0))</f>
        <v/>
      </c>
      <c r="K35" s="21" t="str">
        <f>IF(A35="","",IF(Produtos!I34&lt;&gt;"",Produtos!I34,J35))</f>
        <v/>
      </c>
      <c r="L35" s="20" t="str">
        <f>IF(A35="","",IF(F35&lt;0,"Saldo negativo: confira os lançamentos",IF(F35=0,"Zerado",IF(K35="","OK",IF(F35&lt;=K35,"Repor: chegou no mínimo","OK")))))</f>
        <v/>
      </c>
      <c r="M35" s="21" t="str">
        <f>IF(OR(A35="",K35=""),"",MAX(0,K35-F35))</f>
        <v/>
      </c>
      <c r="N35" s="24" t="str">
        <f>IF(A35="","",MAX(0,F35)*N(Produtos!F34))</f>
        <v/>
      </c>
    </row>
    <row r="36">
      <c r="A36" s="20" t="str">
        <f>IF(Produtos!A35="","",Produtos!A35)</f>
        <v/>
      </c>
      <c r="B36" s="20" t="str">
        <f>IF(A36="","",Produtos!J35)</f>
        <v/>
      </c>
      <c r="C36" s="21" t="str">
        <f>IF(A36="","",N(Produtos!G35))</f>
        <v/>
      </c>
      <c r="D36" s="21" t="str">
        <f>IF(A36="","",SUMIF(Entradas!$B$5:$B$1004,A36,Entradas!$D$5:$D$1004))</f>
        <v/>
      </c>
      <c r="E36" s="21" t="str">
        <f>IF(A36="","",SUMIF('Saídas'!$B$5:$B$2004,A36,'Saídas'!$D$5:$D$2004))</f>
        <v/>
      </c>
      <c r="F36" s="22" t="str">
        <f>IF(A36="","",C36+D36-E36)</f>
        <v/>
      </c>
      <c r="G36" s="21" t="str">
        <f>IF(A36="","",SUMIFS('Saídas'!$D$5:$D$2004,'Saídas'!$B$5:$B$2004,A36,'Saídas'!$E$5:$E$2004,"Venda",'Saídas'!$A$5:$A$2004,"&gt;="&amp;$B$2,'Saídas'!$A$5:$A$2004,"&lt;="&amp;$D$2))</f>
        <v/>
      </c>
      <c r="H36" s="23" t="str">
        <f>IF(OR(A36="",$F$2&lt;=0),"",G36/$F$2)</f>
        <v/>
      </c>
      <c r="I36" s="21" t="str">
        <f>IF(OR(A36="",Produtos!H35=""),"",Produtos!H35)</f>
        <v/>
      </c>
      <c r="J36" s="21" t="str">
        <f>IF(OR(A36="",I36="",H36=""),"",ROUNDUP(H36*I36*(1+$I$2),0))</f>
        <v/>
      </c>
      <c r="K36" s="21" t="str">
        <f>IF(A36="","",IF(Produtos!I35&lt;&gt;"",Produtos!I35,J36))</f>
        <v/>
      </c>
      <c r="L36" s="20" t="str">
        <f>IF(A36="","",IF(F36&lt;0,"Saldo negativo: confira os lançamentos",IF(F36=0,"Zerado",IF(K36="","OK",IF(F36&lt;=K36,"Repor: chegou no mínimo","OK")))))</f>
        <v/>
      </c>
      <c r="M36" s="21" t="str">
        <f>IF(OR(A36="",K36=""),"",MAX(0,K36-F36))</f>
        <v/>
      </c>
      <c r="N36" s="24" t="str">
        <f>IF(A36="","",MAX(0,F36)*N(Produtos!F35))</f>
        <v/>
      </c>
    </row>
    <row r="37">
      <c r="A37" s="20" t="str">
        <f>IF(Produtos!A36="","",Produtos!A36)</f>
        <v/>
      </c>
      <c r="B37" s="20" t="str">
        <f>IF(A37="","",Produtos!J36)</f>
        <v/>
      </c>
      <c r="C37" s="21" t="str">
        <f>IF(A37="","",N(Produtos!G36))</f>
        <v/>
      </c>
      <c r="D37" s="21" t="str">
        <f>IF(A37="","",SUMIF(Entradas!$B$5:$B$1004,A37,Entradas!$D$5:$D$1004))</f>
        <v/>
      </c>
      <c r="E37" s="21" t="str">
        <f>IF(A37="","",SUMIF('Saídas'!$B$5:$B$2004,A37,'Saídas'!$D$5:$D$2004))</f>
        <v/>
      </c>
      <c r="F37" s="22" t="str">
        <f>IF(A37="","",C37+D37-E37)</f>
        <v/>
      </c>
      <c r="G37" s="21" t="str">
        <f>IF(A37="","",SUMIFS('Saídas'!$D$5:$D$2004,'Saídas'!$B$5:$B$2004,A37,'Saídas'!$E$5:$E$2004,"Venda",'Saídas'!$A$5:$A$2004,"&gt;="&amp;$B$2,'Saídas'!$A$5:$A$2004,"&lt;="&amp;$D$2))</f>
        <v/>
      </c>
      <c r="H37" s="23" t="str">
        <f>IF(OR(A37="",$F$2&lt;=0),"",G37/$F$2)</f>
        <v/>
      </c>
      <c r="I37" s="21" t="str">
        <f>IF(OR(A37="",Produtos!H36=""),"",Produtos!H36)</f>
        <v/>
      </c>
      <c r="J37" s="21" t="str">
        <f>IF(OR(A37="",I37="",H37=""),"",ROUNDUP(H37*I37*(1+$I$2),0))</f>
        <v/>
      </c>
      <c r="K37" s="21" t="str">
        <f>IF(A37="","",IF(Produtos!I36&lt;&gt;"",Produtos!I36,J37))</f>
        <v/>
      </c>
      <c r="L37" s="20" t="str">
        <f>IF(A37="","",IF(F37&lt;0,"Saldo negativo: confira os lançamentos",IF(F37=0,"Zerado",IF(K37="","OK",IF(F37&lt;=K37,"Repor: chegou no mínimo","OK")))))</f>
        <v/>
      </c>
      <c r="M37" s="21" t="str">
        <f>IF(OR(A37="",K37=""),"",MAX(0,K37-F37))</f>
        <v/>
      </c>
      <c r="N37" s="24" t="str">
        <f>IF(A37="","",MAX(0,F37)*N(Produtos!F36))</f>
        <v/>
      </c>
    </row>
    <row r="38">
      <c r="A38" s="20" t="str">
        <f>IF(Produtos!A37="","",Produtos!A37)</f>
        <v/>
      </c>
      <c r="B38" s="20" t="str">
        <f>IF(A38="","",Produtos!J37)</f>
        <v/>
      </c>
      <c r="C38" s="21" t="str">
        <f>IF(A38="","",N(Produtos!G37))</f>
        <v/>
      </c>
      <c r="D38" s="21" t="str">
        <f>IF(A38="","",SUMIF(Entradas!$B$5:$B$1004,A38,Entradas!$D$5:$D$1004))</f>
        <v/>
      </c>
      <c r="E38" s="21" t="str">
        <f>IF(A38="","",SUMIF('Saídas'!$B$5:$B$2004,A38,'Saídas'!$D$5:$D$2004))</f>
        <v/>
      </c>
      <c r="F38" s="22" t="str">
        <f>IF(A38="","",C38+D38-E38)</f>
        <v/>
      </c>
      <c r="G38" s="21" t="str">
        <f>IF(A38="","",SUMIFS('Saídas'!$D$5:$D$2004,'Saídas'!$B$5:$B$2004,A38,'Saídas'!$E$5:$E$2004,"Venda",'Saídas'!$A$5:$A$2004,"&gt;="&amp;$B$2,'Saídas'!$A$5:$A$2004,"&lt;="&amp;$D$2))</f>
        <v/>
      </c>
      <c r="H38" s="23" t="str">
        <f>IF(OR(A38="",$F$2&lt;=0),"",G38/$F$2)</f>
        <v/>
      </c>
      <c r="I38" s="21" t="str">
        <f>IF(OR(A38="",Produtos!H37=""),"",Produtos!H37)</f>
        <v/>
      </c>
      <c r="J38" s="21" t="str">
        <f>IF(OR(A38="",I38="",H38=""),"",ROUNDUP(H38*I38*(1+$I$2),0))</f>
        <v/>
      </c>
      <c r="K38" s="21" t="str">
        <f>IF(A38="","",IF(Produtos!I37&lt;&gt;"",Produtos!I37,J38))</f>
        <v/>
      </c>
      <c r="L38" s="20" t="str">
        <f>IF(A38="","",IF(F38&lt;0,"Saldo negativo: confira os lançamentos",IF(F38=0,"Zerado",IF(K38="","OK",IF(F38&lt;=K38,"Repor: chegou no mínimo","OK")))))</f>
        <v/>
      </c>
      <c r="M38" s="21" t="str">
        <f>IF(OR(A38="",K38=""),"",MAX(0,K38-F38))</f>
        <v/>
      </c>
      <c r="N38" s="24" t="str">
        <f>IF(A38="","",MAX(0,F38)*N(Produtos!F37))</f>
        <v/>
      </c>
    </row>
    <row r="39">
      <c r="A39" s="20" t="str">
        <f>IF(Produtos!A38="","",Produtos!A38)</f>
        <v/>
      </c>
      <c r="B39" s="20" t="str">
        <f>IF(A39="","",Produtos!J38)</f>
        <v/>
      </c>
      <c r="C39" s="21" t="str">
        <f>IF(A39="","",N(Produtos!G38))</f>
        <v/>
      </c>
      <c r="D39" s="21" t="str">
        <f>IF(A39="","",SUMIF(Entradas!$B$5:$B$1004,A39,Entradas!$D$5:$D$1004))</f>
        <v/>
      </c>
      <c r="E39" s="21" t="str">
        <f>IF(A39="","",SUMIF('Saídas'!$B$5:$B$2004,A39,'Saídas'!$D$5:$D$2004))</f>
        <v/>
      </c>
      <c r="F39" s="22" t="str">
        <f>IF(A39="","",C39+D39-E39)</f>
        <v/>
      </c>
      <c r="G39" s="21" t="str">
        <f>IF(A39="","",SUMIFS('Saídas'!$D$5:$D$2004,'Saídas'!$B$5:$B$2004,A39,'Saídas'!$E$5:$E$2004,"Venda",'Saídas'!$A$5:$A$2004,"&gt;="&amp;$B$2,'Saídas'!$A$5:$A$2004,"&lt;="&amp;$D$2))</f>
        <v/>
      </c>
      <c r="H39" s="23" t="str">
        <f>IF(OR(A39="",$F$2&lt;=0),"",G39/$F$2)</f>
        <v/>
      </c>
      <c r="I39" s="21" t="str">
        <f>IF(OR(A39="",Produtos!H38=""),"",Produtos!H38)</f>
        <v/>
      </c>
      <c r="J39" s="21" t="str">
        <f>IF(OR(A39="",I39="",H39=""),"",ROUNDUP(H39*I39*(1+$I$2),0))</f>
        <v/>
      </c>
      <c r="K39" s="21" t="str">
        <f>IF(A39="","",IF(Produtos!I38&lt;&gt;"",Produtos!I38,J39))</f>
        <v/>
      </c>
      <c r="L39" s="20" t="str">
        <f>IF(A39="","",IF(F39&lt;0,"Saldo negativo: confira os lançamentos",IF(F39=0,"Zerado",IF(K39="","OK",IF(F39&lt;=K39,"Repor: chegou no mínimo","OK")))))</f>
        <v/>
      </c>
      <c r="M39" s="21" t="str">
        <f>IF(OR(A39="",K39=""),"",MAX(0,K39-F39))</f>
        <v/>
      </c>
      <c r="N39" s="24" t="str">
        <f>IF(A39="","",MAX(0,F39)*N(Produtos!F38))</f>
        <v/>
      </c>
    </row>
    <row r="40">
      <c r="A40" s="20" t="str">
        <f>IF(Produtos!A39="","",Produtos!A39)</f>
        <v/>
      </c>
      <c r="B40" s="20" t="str">
        <f>IF(A40="","",Produtos!J39)</f>
        <v/>
      </c>
      <c r="C40" s="21" t="str">
        <f>IF(A40="","",N(Produtos!G39))</f>
        <v/>
      </c>
      <c r="D40" s="21" t="str">
        <f>IF(A40="","",SUMIF(Entradas!$B$5:$B$1004,A40,Entradas!$D$5:$D$1004))</f>
        <v/>
      </c>
      <c r="E40" s="21" t="str">
        <f>IF(A40="","",SUMIF('Saídas'!$B$5:$B$2004,A40,'Saídas'!$D$5:$D$2004))</f>
        <v/>
      </c>
      <c r="F40" s="22" t="str">
        <f>IF(A40="","",C40+D40-E40)</f>
        <v/>
      </c>
      <c r="G40" s="21" t="str">
        <f>IF(A40="","",SUMIFS('Saídas'!$D$5:$D$2004,'Saídas'!$B$5:$B$2004,A40,'Saídas'!$E$5:$E$2004,"Venda",'Saídas'!$A$5:$A$2004,"&gt;="&amp;$B$2,'Saídas'!$A$5:$A$2004,"&lt;="&amp;$D$2))</f>
        <v/>
      </c>
      <c r="H40" s="23" t="str">
        <f>IF(OR(A40="",$F$2&lt;=0),"",G40/$F$2)</f>
        <v/>
      </c>
      <c r="I40" s="21" t="str">
        <f>IF(OR(A40="",Produtos!H39=""),"",Produtos!H39)</f>
        <v/>
      </c>
      <c r="J40" s="21" t="str">
        <f>IF(OR(A40="",I40="",H40=""),"",ROUNDUP(H40*I40*(1+$I$2),0))</f>
        <v/>
      </c>
      <c r="K40" s="21" t="str">
        <f>IF(A40="","",IF(Produtos!I39&lt;&gt;"",Produtos!I39,J40))</f>
        <v/>
      </c>
      <c r="L40" s="20" t="str">
        <f>IF(A40="","",IF(F40&lt;0,"Saldo negativo: confira os lançamentos",IF(F40=0,"Zerado",IF(K40="","OK",IF(F40&lt;=K40,"Repor: chegou no mínimo","OK")))))</f>
        <v/>
      </c>
      <c r="M40" s="21" t="str">
        <f>IF(OR(A40="",K40=""),"",MAX(0,K40-F40))</f>
        <v/>
      </c>
      <c r="N40" s="24" t="str">
        <f>IF(A40="","",MAX(0,F40)*N(Produtos!F39))</f>
        <v/>
      </c>
    </row>
    <row r="41">
      <c r="A41" s="20" t="str">
        <f>IF(Produtos!A40="","",Produtos!A40)</f>
        <v/>
      </c>
      <c r="B41" s="20" t="str">
        <f>IF(A41="","",Produtos!J40)</f>
        <v/>
      </c>
      <c r="C41" s="21" t="str">
        <f>IF(A41="","",N(Produtos!G40))</f>
        <v/>
      </c>
      <c r="D41" s="21" t="str">
        <f>IF(A41="","",SUMIF(Entradas!$B$5:$B$1004,A41,Entradas!$D$5:$D$1004))</f>
        <v/>
      </c>
      <c r="E41" s="21" t="str">
        <f>IF(A41="","",SUMIF('Saídas'!$B$5:$B$2004,A41,'Saídas'!$D$5:$D$2004))</f>
        <v/>
      </c>
      <c r="F41" s="22" t="str">
        <f>IF(A41="","",C41+D41-E41)</f>
        <v/>
      </c>
      <c r="G41" s="21" t="str">
        <f>IF(A41="","",SUMIFS('Saídas'!$D$5:$D$2004,'Saídas'!$B$5:$B$2004,A41,'Saídas'!$E$5:$E$2004,"Venda",'Saídas'!$A$5:$A$2004,"&gt;="&amp;$B$2,'Saídas'!$A$5:$A$2004,"&lt;="&amp;$D$2))</f>
        <v/>
      </c>
      <c r="H41" s="23" t="str">
        <f>IF(OR(A41="",$F$2&lt;=0),"",G41/$F$2)</f>
        <v/>
      </c>
      <c r="I41" s="21" t="str">
        <f>IF(OR(A41="",Produtos!H40=""),"",Produtos!H40)</f>
        <v/>
      </c>
      <c r="J41" s="21" t="str">
        <f>IF(OR(A41="",I41="",H41=""),"",ROUNDUP(H41*I41*(1+$I$2),0))</f>
        <v/>
      </c>
      <c r="K41" s="21" t="str">
        <f>IF(A41="","",IF(Produtos!I40&lt;&gt;"",Produtos!I40,J41))</f>
        <v/>
      </c>
      <c r="L41" s="20" t="str">
        <f>IF(A41="","",IF(F41&lt;0,"Saldo negativo: confira os lançamentos",IF(F41=0,"Zerado",IF(K41="","OK",IF(F41&lt;=K41,"Repor: chegou no mínimo","OK")))))</f>
        <v/>
      </c>
      <c r="M41" s="21" t="str">
        <f>IF(OR(A41="",K41=""),"",MAX(0,K41-F41))</f>
        <v/>
      </c>
      <c r="N41" s="24" t="str">
        <f>IF(A41="","",MAX(0,F41)*N(Produtos!F40))</f>
        <v/>
      </c>
    </row>
    <row r="42">
      <c r="A42" s="20" t="str">
        <f>IF(Produtos!A41="","",Produtos!A41)</f>
        <v/>
      </c>
      <c r="B42" s="20" t="str">
        <f>IF(A42="","",Produtos!J41)</f>
        <v/>
      </c>
      <c r="C42" s="21" t="str">
        <f>IF(A42="","",N(Produtos!G41))</f>
        <v/>
      </c>
      <c r="D42" s="21" t="str">
        <f>IF(A42="","",SUMIF(Entradas!$B$5:$B$1004,A42,Entradas!$D$5:$D$1004))</f>
        <v/>
      </c>
      <c r="E42" s="21" t="str">
        <f>IF(A42="","",SUMIF('Saídas'!$B$5:$B$2004,A42,'Saídas'!$D$5:$D$2004))</f>
        <v/>
      </c>
      <c r="F42" s="22" t="str">
        <f>IF(A42="","",C42+D42-E42)</f>
        <v/>
      </c>
      <c r="G42" s="21" t="str">
        <f>IF(A42="","",SUMIFS('Saídas'!$D$5:$D$2004,'Saídas'!$B$5:$B$2004,A42,'Saídas'!$E$5:$E$2004,"Venda",'Saídas'!$A$5:$A$2004,"&gt;="&amp;$B$2,'Saídas'!$A$5:$A$2004,"&lt;="&amp;$D$2))</f>
        <v/>
      </c>
      <c r="H42" s="23" t="str">
        <f>IF(OR(A42="",$F$2&lt;=0),"",G42/$F$2)</f>
        <v/>
      </c>
      <c r="I42" s="21" t="str">
        <f>IF(OR(A42="",Produtos!H41=""),"",Produtos!H41)</f>
        <v/>
      </c>
      <c r="J42" s="21" t="str">
        <f>IF(OR(A42="",I42="",H42=""),"",ROUNDUP(H42*I42*(1+$I$2),0))</f>
        <v/>
      </c>
      <c r="K42" s="21" t="str">
        <f>IF(A42="","",IF(Produtos!I41&lt;&gt;"",Produtos!I41,J42))</f>
        <v/>
      </c>
      <c r="L42" s="20" t="str">
        <f>IF(A42="","",IF(F42&lt;0,"Saldo negativo: confira os lançamentos",IF(F42=0,"Zerado",IF(K42="","OK",IF(F42&lt;=K42,"Repor: chegou no mínimo","OK")))))</f>
        <v/>
      </c>
      <c r="M42" s="21" t="str">
        <f>IF(OR(A42="",K42=""),"",MAX(0,K42-F42))</f>
        <v/>
      </c>
      <c r="N42" s="24" t="str">
        <f>IF(A42="","",MAX(0,F42)*N(Produtos!F41))</f>
        <v/>
      </c>
    </row>
    <row r="43">
      <c r="A43" s="20" t="str">
        <f>IF(Produtos!A42="","",Produtos!A42)</f>
        <v/>
      </c>
      <c r="B43" s="20" t="str">
        <f>IF(A43="","",Produtos!J42)</f>
        <v/>
      </c>
      <c r="C43" s="21" t="str">
        <f>IF(A43="","",N(Produtos!G42))</f>
        <v/>
      </c>
      <c r="D43" s="21" t="str">
        <f>IF(A43="","",SUMIF(Entradas!$B$5:$B$1004,A43,Entradas!$D$5:$D$1004))</f>
        <v/>
      </c>
      <c r="E43" s="21" t="str">
        <f>IF(A43="","",SUMIF('Saídas'!$B$5:$B$2004,A43,'Saídas'!$D$5:$D$2004))</f>
        <v/>
      </c>
      <c r="F43" s="22" t="str">
        <f>IF(A43="","",C43+D43-E43)</f>
        <v/>
      </c>
      <c r="G43" s="21" t="str">
        <f>IF(A43="","",SUMIFS('Saídas'!$D$5:$D$2004,'Saídas'!$B$5:$B$2004,A43,'Saídas'!$E$5:$E$2004,"Venda",'Saídas'!$A$5:$A$2004,"&gt;="&amp;$B$2,'Saídas'!$A$5:$A$2004,"&lt;="&amp;$D$2))</f>
        <v/>
      </c>
      <c r="H43" s="23" t="str">
        <f>IF(OR(A43="",$F$2&lt;=0),"",G43/$F$2)</f>
        <v/>
      </c>
      <c r="I43" s="21" t="str">
        <f>IF(OR(A43="",Produtos!H42=""),"",Produtos!H42)</f>
        <v/>
      </c>
      <c r="J43" s="21" t="str">
        <f>IF(OR(A43="",I43="",H43=""),"",ROUNDUP(H43*I43*(1+$I$2),0))</f>
        <v/>
      </c>
      <c r="K43" s="21" t="str">
        <f>IF(A43="","",IF(Produtos!I42&lt;&gt;"",Produtos!I42,J43))</f>
        <v/>
      </c>
      <c r="L43" s="20" t="str">
        <f>IF(A43="","",IF(F43&lt;0,"Saldo negativo: confira os lançamentos",IF(F43=0,"Zerado",IF(K43="","OK",IF(F43&lt;=K43,"Repor: chegou no mínimo","OK")))))</f>
        <v/>
      </c>
      <c r="M43" s="21" t="str">
        <f>IF(OR(A43="",K43=""),"",MAX(0,K43-F43))</f>
        <v/>
      </c>
      <c r="N43" s="24" t="str">
        <f>IF(A43="","",MAX(0,F43)*N(Produtos!F42))</f>
        <v/>
      </c>
    </row>
    <row r="44">
      <c r="A44" s="20" t="str">
        <f>IF(Produtos!A43="","",Produtos!A43)</f>
        <v/>
      </c>
      <c r="B44" s="20" t="str">
        <f>IF(A44="","",Produtos!J43)</f>
        <v/>
      </c>
      <c r="C44" s="21" t="str">
        <f>IF(A44="","",N(Produtos!G43))</f>
        <v/>
      </c>
      <c r="D44" s="21" t="str">
        <f>IF(A44="","",SUMIF(Entradas!$B$5:$B$1004,A44,Entradas!$D$5:$D$1004))</f>
        <v/>
      </c>
      <c r="E44" s="21" t="str">
        <f>IF(A44="","",SUMIF('Saídas'!$B$5:$B$2004,A44,'Saídas'!$D$5:$D$2004))</f>
        <v/>
      </c>
      <c r="F44" s="22" t="str">
        <f>IF(A44="","",C44+D44-E44)</f>
        <v/>
      </c>
      <c r="G44" s="21" t="str">
        <f>IF(A44="","",SUMIFS('Saídas'!$D$5:$D$2004,'Saídas'!$B$5:$B$2004,A44,'Saídas'!$E$5:$E$2004,"Venda",'Saídas'!$A$5:$A$2004,"&gt;="&amp;$B$2,'Saídas'!$A$5:$A$2004,"&lt;="&amp;$D$2))</f>
        <v/>
      </c>
      <c r="H44" s="23" t="str">
        <f>IF(OR(A44="",$F$2&lt;=0),"",G44/$F$2)</f>
        <v/>
      </c>
      <c r="I44" s="21" t="str">
        <f>IF(OR(A44="",Produtos!H43=""),"",Produtos!H43)</f>
        <v/>
      </c>
      <c r="J44" s="21" t="str">
        <f>IF(OR(A44="",I44="",H44=""),"",ROUNDUP(H44*I44*(1+$I$2),0))</f>
        <v/>
      </c>
      <c r="K44" s="21" t="str">
        <f>IF(A44="","",IF(Produtos!I43&lt;&gt;"",Produtos!I43,J44))</f>
        <v/>
      </c>
      <c r="L44" s="20" t="str">
        <f>IF(A44="","",IF(F44&lt;0,"Saldo negativo: confira os lançamentos",IF(F44=0,"Zerado",IF(K44="","OK",IF(F44&lt;=K44,"Repor: chegou no mínimo","OK")))))</f>
        <v/>
      </c>
      <c r="M44" s="21" t="str">
        <f>IF(OR(A44="",K44=""),"",MAX(0,K44-F44))</f>
        <v/>
      </c>
      <c r="N44" s="24" t="str">
        <f>IF(A44="","",MAX(0,F44)*N(Produtos!F43))</f>
        <v/>
      </c>
    </row>
    <row r="45">
      <c r="A45" s="20" t="str">
        <f>IF(Produtos!A44="","",Produtos!A44)</f>
        <v/>
      </c>
      <c r="B45" s="20" t="str">
        <f>IF(A45="","",Produtos!J44)</f>
        <v/>
      </c>
      <c r="C45" s="21" t="str">
        <f>IF(A45="","",N(Produtos!G44))</f>
        <v/>
      </c>
      <c r="D45" s="21" t="str">
        <f>IF(A45="","",SUMIF(Entradas!$B$5:$B$1004,A45,Entradas!$D$5:$D$1004))</f>
        <v/>
      </c>
      <c r="E45" s="21" t="str">
        <f>IF(A45="","",SUMIF('Saídas'!$B$5:$B$2004,A45,'Saídas'!$D$5:$D$2004))</f>
        <v/>
      </c>
      <c r="F45" s="22" t="str">
        <f>IF(A45="","",C45+D45-E45)</f>
        <v/>
      </c>
      <c r="G45" s="21" t="str">
        <f>IF(A45="","",SUMIFS('Saídas'!$D$5:$D$2004,'Saídas'!$B$5:$B$2004,A45,'Saídas'!$E$5:$E$2004,"Venda",'Saídas'!$A$5:$A$2004,"&gt;="&amp;$B$2,'Saídas'!$A$5:$A$2004,"&lt;="&amp;$D$2))</f>
        <v/>
      </c>
      <c r="H45" s="23" t="str">
        <f>IF(OR(A45="",$F$2&lt;=0),"",G45/$F$2)</f>
        <v/>
      </c>
      <c r="I45" s="21" t="str">
        <f>IF(OR(A45="",Produtos!H44=""),"",Produtos!H44)</f>
        <v/>
      </c>
      <c r="J45" s="21" t="str">
        <f>IF(OR(A45="",I45="",H45=""),"",ROUNDUP(H45*I45*(1+$I$2),0))</f>
        <v/>
      </c>
      <c r="K45" s="21" t="str">
        <f>IF(A45="","",IF(Produtos!I44&lt;&gt;"",Produtos!I44,J45))</f>
        <v/>
      </c>
      <c r="L45" s="20" t="str">
        <f>IF(A45="","",IF(F45&lt;0,"Saldo negativo: confira os lançamentos",IF(F45=0,"Zerado",IF(K45="","OK",IF(F45&lt;=K45,"Repor: chegou no mínimo","OK")))))</f>
        <v/>
      </c>
      <c r="M45" s="21" t="str">
        <f>IF(OR(A45="",K45=""),"",MAX(0,K45-F45))</f>
        <v/>
      </c>
      <c r="N45" s="24" t="str">
        <f>IF(A45="","",MAX(0,F45)*N(Produtos!F44))</f>
        <v/>
      </c>
    </row>
    <row r="46">
      <c r="A46" s="20" t="str">
        <f>IF(Produtos!A45="","",Produtos!A45)</f>
        <v/>
      </c>
      <c r="B46" s="20" t="str">
        <f>IF(A46="","",Produtos!J45)</f>
        <v/>
      </c>
      <c r="C46" s="21" t="str">
        <f>IF(A46="","",N(Produtos!G45))</f>
        <v/>
      </c>
      <c r="D46" s="21" t="str">
        <f>IF(A46="","",SUMIF(Entradas!$B$5:$B$1004,A46,Entradas!$D$5:$D$1004))</f>
        <v/>
      </c>
      <c r="E46" s="21" t="str">
        <f>IF(A46="","",SUMIF('Saídas'!$B$5:$B$2004,A46,'Saídas'!$D$5:$D$2004))</f>
        <v/>
      </c>
      <c r="F46" s="22" t="str">
        <f>IF(A46="","",C46+D46-E46)</f>
        <v/>
      </c>
      <c r="G46" s="21" t="str">
        <f>IF(A46="","",SUMIFS('Saídas'!$D$5:$D$2004,'Saídas'!$B$5:$B$2004,A46,'Saídas'!$E$5:$E$2004,"Venda",'Saídas'!$A$5:$A$2004,"&gt;="&amp;$B$2,'Saídas'!$A$5:$A$2004,"&lt;="&amp;$D$2))</f>
        <v/>
      </c>
      <c r="H46" s="23" t="str">
        <f>IF(OR(A46="",$F$2&lt;=0),"",G46/$F$2)</f>
        <v/>
      </c>
      <c r="I46" s="21" t="str">
        <f>IF(OR(A46="",Produtos!H45=""),"",Produtos!H45)</f>
        <v/>
      </c>
      <c r="J46" s="21" t="str">
        <f>IF(OR(A46="",I46="",H46=""),"",ROUNDUP(H46*I46*(1+$I$2),0))</f>
        <v/>
      </c>
      <c r="K46" s="21" t="str">
        <f>IF(A46="","",IF(Produtos!I45&lt;&gt;"",Produtos!I45,J46))</f>
        <v/>
      </c>
      <c r="L46" s="20" t="str">
        <f>IF(A46="","",IF(F46&lt;0,"Saldo negativo: confira os lançamentos",IF(F46=0,"Zerado",IF(K46="","OK",IF(F46&lt;=K46,"Repor: chegou no mínimo","OK")))))</f>
        <v/>
      </c>
      <c r="M46" s="21" t="str">
        <f>IF(OR(A46="",K46=""),"",MAX(0,K46-F46))</f>
        <v/>
      </c>
      <c r="N46" s="24" t="str">
        <f>IF(A46="","",MAX(0,F46)*N(Produtos!F45))</f>
        <v/>
      </c>
    </row>
    <row r="47">
      <c r="A47" s="20" t="str">
        <f>IF(Produtos!A46="","",Produtos!A46)</f>
        <v/>
      </c>
      <c r="B47" s="20" t="str">
        <f>IF(A47="","",Produtos!J46)</f>
        <v/>
      </c>
      <c r="C47" s="21" t="str">
        <f>IF(A47="","",N(Produtos!G46))</f>
        <v/>
      </c>
      <c r="D47" s="21" t="str">
        <f>IF(A47="","",SUMIF(Entradas!$B$5:$B$1004,A47,Entradas!$D$5:$D$1004))</f>
        <v/>
      </c>
      <c r="E47" s="21" t="str">
        <f>IF(A47="","",SUMIF('Saídas'!$B$5:$B$2004,A47,'Saídas'!$D$5:$D$2004))</f>
        <v/>
      </c>
      <c r="F47" s="22" t="str">
        <f>IF(A47="","",C47+D47-E47)</f>
        <v/>
      </c>
      <c r="G47" s="21" t="str">
        <f>IF(A47="","",SUMIFS('Saídas'!$D$5:$D$2004,'Saídas'!$B$5:$B$2004,A47,'Saídas'!$E$5:$E$2004,"Venda",'Saídas'!$A$5:$A$2004,"&gt;="&amp;$B$2,'Saídas'!$A$5:$A$2004,"&lt;="&amp;$D$2))</f>
        <v/>
      </c>
      <c r="H47" s="23" t="str">
        <f>IF(OR(A47="",$F$2&lt;=0),"",G47/$F$2)</f>
        <v/>
      </c>
      <c r="I47" s="21" t="str">
        <f>IF(OR(A47="",Produtos!H46=""),"",Produtos!H46)</f>
        <v/>
      </c>
      <c r="J47" s="21" t="str">
        <f>IF(OR(A47="",I47="",H47=""),"",ROUNDUP(H47*I47*(1+$I$2),0))</f>
        <v/>
      </c>
      <c r="K47" s="21" t="str">
        <f>IF(A47="","",IF(Produtos!I46&lt;&gt;"",Produtos!I46,J47))</f>
        <v/>
      </c>
      <c r="L47" s="20" t="str">
        <f>IF(A47="","",IF(F47&lt;0,"Saldo negativo: confira os lançamentos",IF(F47=0,"Zerado",IF(K47="","OK",IF(F47&lt;=K47,"Repor: chegou no mínimo","OK")))))</f>
        <v/>
      </c>
      <c r="M47" s="21" t="str">
        <f>IF(OR(A47="",K47=""),"",MAX(0,K47-F47))</f>
        <v/>
      </c>
      <c r="N47" s="24" t="str">
        <f>IF(A47="","",MAX(0,F47)*N(Produtos!F46))</f>
        <v/>
      </c>
    </row>
    <row r="48">
      <c r="A48" s="20" t="str">
        <f>IF(Produtos!A47="","",Produtos!A47)</f>
        <v/>
      </c>
      <c r="B48" s="20" t="str">
        <f>IF(A48="","",Produtos!J47)</f>
        <v/>
      </c>
      <c r="C48" s="21" t="str">
        <f>IF(A48="","",N(Produtos!G47))</f>
        <v/>
      </c>
      <c r="D48" s="21" t="str">
        <f>IF(A48="","",SUMIF(Entradas!$B$5:$B$1004,A48,Entradas!$D$5:$D$1004))</f>
        <v/>
      </c>
      <c r="E48" s="21" t="str">
        <f>IF(A48="","",SUMIF('Saídas'!$B$5:$B$2004,A48,'Saídas'!$D$5:$D$2004))</f>
        <v/>
      </c>
      <c r="F48" s="22" t="str">
        <f>IF(A48="","",C48+D48-E48)</f>
        <v/>
      </c>
      <c r="G48" s="21" t="str">
        <f>IF(A48="","",SUMIFS('Saídas'!$D$5:$D$2004,'Saídas'!$B$5:$B$2004,A48,'Saídas'!$E$5:$E$2004,"Venda",'Saídas'!$A$5:$A$2004,"&gt;="&amp;$B$2,'Saídas'!$A$5:$A$2004,"&lt;="&amp;$D$2))</f>
        <v/>
      </c>
      <c r="H48" s="23" t="str">
        <f>IF(OR(A48="",$F$2&lt;=0),"",G48/$F$2)</f>
        <v/>
      </c>
      <c r="I48" s="21" t="str">
        <f>IF(OR(A48="",Produtos!H47=""),"",Produtos!H47)</f>
        <v/>
      </c>
      <c r="J48" s="21" t="str">
        <f>IF(OR(A48="",I48="",H48=""),"",ROUNDUP(H48*I48*(1+$I$2),0))</f>
        <v/>
      </c>
      <c r="K48" s="21" t="str">
        <f>IF(A48="","",IF(Produtos!I47&lt;&gt;"",Produtos!I47,J48))</f>
        <v/>
      </c>
      <c r="L48" s="20" t="str">
        <f>IF(A48="","",IF(F48&lt;0,"Saldo negativo: confira os lançamentos",IF(F48=0,"Zerado",IF(K48="","OK",IF(F48&lt;=K48,"Repor: chegou no mínimo","OK")))))</f>
        <v/>
      </c>
      <c r="M48" s="21" t="str">
        <f>IF(OR(A48="",K48=""),"",MAX(0,K48-F48))</f>
        <v/>
      </c>
      <c r="N48" s="24" t="str">
        <f>IF(A48="","",MAX(0,F48)*N(Produtos!F47))</f>
        <v/>
      </c>
    </row>
    <row r="49">
      <c r="A49" s="20" t="str">
        <f>IF(Produtos!A48="","",Produtos!A48)</f>
        <v/>
      </c>
      <c r="B49" s="20" t="str">
        <f>IF(A49="","",Produtos!J48)</f>
        <v/>
      </c>
      <c r="C49" s="21" t="str">
        <f>IF(A49="","",N(Produtos!G48))</f>
        <v/>
      </c>
      <c r="D49" s="21" t="str">
        <f>IF(A49="","",SUMIF(Entradas!$B$5:$B$1004,A49,Entradas!$D$5:$D$1004))</f>
        <v/>
      </c>
      <c r="E49" s="21" t="str">
        <f>IF(A49="","",SUMIF('Saídas'!$B$5:$B$2004,A49,'Saídas'!$D$5:$D$2004))</f>
        <v/>
      </c>
      <c r="F49" s="22" t="str">
        <f>IF(A49="","",C49+D49-E49)</f>
        <v/>
      </c>
      <c r="G49" s="21" t="str">
        <f>IF(A49="","",SUMIFS('Saídas'!$D$5:$D$2004,'Saídas'!$B$5:$B$2004,A49,'Saídas'!$E$5:$E$2004,"Venda",'Saídas'!$A$5:$A$2004,"&gt;="&amp;$B$2,'Saídas'!$A$5:$A$2004,"&lt;="&amp;$D$2))</f>
        <v/>
      </c>
      <c r="H49" s="23" t="str">
        <f>IF(OR(A49="",$F$2&lt;=0),"",G49/$F$2)</f>
        <v/>
      </c>
      <c r="I49" s="21" t="str">
        <f>IF(OR(A49="",Produtos!H48=""),"",Produtos!H48)</f>
        <v/>
      </c>
      <c r="J49" s="21" t="str">
        <f>IF(OR(A49="",I49="",H49=""),"",ROUNDUP(H49*I49*(1+$I$2),0))</f>
        <v/>
      </c>
      <c r="K49" s="21" t="str">
        <f>IF(A49="","",IF(Produtos!I48&lt;&gt;"",Produtos!I48,J49))</f>
        <v/>
      </c>
      <c r="L49" s="20" t="str">
        <f>IF(A49="","",IF(F49&lt;0,"Saldo negativo: confira os lançamentos",IF(F49=0,"Zerado",IF(K49="","OK",IF(F49&lt;=K49,"Repor: chegou no mínimo","OK")))))</f>
        <v/>
      </c>
      <c r="M49" s="21" t="str">
        <f>IF(OR(A49="",K49=""),"",MAX(0,K49-F49))</f>
        <v/>
      </c>
      <c r="N49" s="24" t="str">
        <f>IF(A49="","",MAX(0,F49)*N(Produtos!F48))</f>
        <v/>
      </c>
    </row>
    <row r="50">
      <c r="A50" s="20" t="str">
        <f>IF(Produtos!A49="","",Produtos!A49)</f>
        <v/>
      </c>
      <c r="B50" s="20" t="str">
        <f>IF(A50="","",Produtos!J49)</f>
        <v/>
      </c>
      <c r="C50" s="21" t="str">
        <f>IF(A50="","",N(Produtos!G49))</f>
        <v/>
      </c>
      <c r="D50" s="21" t="str">
        <f>IF(A50="","",SUMIF(Entradas!$B$5:$B$1004,A50,Entradas!$D$5:$D$1004))</f>
        <v/>
      </c>
      <c r="E50" s="21" t="str">
        <f>IF(A50="","",SUMIF('Saídas'!$B$5:$B$2004,A50,'Saídas'!$D$5:$D$2004))</f>
        <v/>
      </c>
      <c r="F50" s="22" t="str">
        <f>IF(A50="","",C50+D50-E50)</f>
        <v/>
      </c>
      <c r="G50" s="21" t="str">
        <f>IF(A50="","",SUMIFS('Saídas'!$D$5:$D$2004,'Saídas'!$B$5:$B$2004,A50,'Saídas'!$E$5:$E$2004,"Venda",'Saídas'!$A$5:$A$2004,"&gt;="&amp;$B$2,'Saídas'!$A$5:$A$2004,"&lt;="&amp;$D$2))</f>
        <v/>
      </c>
      <c r="H50" s="23" t="str">
        <f>IF(OR(A50="",$F$2&lt;=0),"",G50/$F$2)</f>
        <v/>
      </c>
      <c r="I50" s="21" t="str">
        <f>IF(OR(A50="",Produtos!H49=""),"",Produtos!H49)</f>
        <v/>
      </c>
      <c r="J50" s="21" t="str">
        <f>IF(OR(A50="",I50="",H50=""),"",ROUNDUP(H50*I50*(1+$I$2),0))</f>
        <v/>
      </c>
      <c r="K50" s="21" t="str">
        <f>IF(A50="","",IF(Produtos!I49&lt;&gt;"",Produtos!I49,J50))</f>
        <v/>
      </c>
      <c r="L50" s="20" t="str">
        <f>IF(A50="","",IF(F50&lt;0,"Saldo negativo: confira os lançamentos",IF(F50=0,"Zerado",IF(K50="","OK",IF(F50&lt;=K50,"Repor: chegou no mínimo","OK")))))</f>
        <v/>
      </c>
      <c r="M50" s="21" t="str">
        <f>IF(OR(A50="",K50=""),"",MAX(0,K50-F50))</f>
        <v/>
      </c>
      <c r="N50" s="24" t="str">
        <f>IF(A50="","",MAX(0,F50)*N(Produtos!F49))</f>
        <v/>
      </c>
    </row>
    <row r="51">
      <c r="A51" s="20" t="str">
        <f>IF(Produtos!A50="","",Produtos!A50)</f>
        <v/>
      </c>
      <c r="B51" s="20" t="str">
        <f>IF(A51="","",Produtos!J50)</f>
        <v/>
      </c>
      <c r="C51" s="21" t="str">
        <f>IF(A51="","",N(Produtos!G50))</f>
        <v/>
      </c>
      <c r="D51" s="21" t="str">
        <f>IF(A51="","",SUMIF(Entradas!$B$5:$B$1004,A51,Entradas!$D$5:$D$1004))</f>
        <v/>
      </c>
      <c r="E51" s="21" t="str">
        <f>IF(A51="","",SUMIF('Saídas'!$B$5:$B$2004,A51,'Saídas'!$D$5:$D$2004))</f>
        <v/>
      </c>
      <c r="F51" s="22" t="str">
        <f>IF(A51="","",C51+D51-E51)</f>
        <v/>
      </c>
      <c r="G51" s="21" t="str">
        <f>IF(A51="","",SUMIFS('Saídas'!$D$5:$D$2004,'Saídas'!$B$5:$B$2004,A51,'Saídas'!$E$5:$E$2004,"Venda",'Saídas'!$A$5:$A$2004,"&gt;="&amp;$B$2,'Saídas'!$A$5:$A$2004,"&lt;="&amp;$D$2))</f>
        <v/>
      </c>
      <c r="H51" s="23" t="str">
        <f>IF(OR(A51="",$F$2&lt;=0),"",G51/$F$2)</f>
        <v/>
      </c>
      <c r="I51" s="21" t="str">
        <f>IF(OR(A51="",Produtos!H50=""),"",Produtos!H50)</f>
        <v/>
      </c>
      <c r="J51" s="21" t="str">
        <f>IF(OR(A51="",I51="",H51=""),"",ROUNDUP(H51*I51*(1+$I$2),0))</f>
        <v/>
      </c>
      <c r="K51" s="21" t="str">
        <f>IF(A51="","",IF(Produtos!I50&lt;&gt;"",Produtos!I50,J51))</f>
        <v/>
      </c>
      <c r="L51" s="20" t="str">
        <f>IF(A51="","",IF(F51&lt;0,"Saldo negativo: confira os lançamentos",IF(F51=0,"Zerado",IF(K51="","OK",IF(F51&lt;=K51,"Repor: chegou no mínimo","OK")))))</f>
        <v/>
      </c>
      <c r="M51" s="21" t="str">
        <f>IF(OR(A51="",K51=""),"",MAX(0,K51-F51))</f>
        <v/>
      </c>
      <c r="N51" s="24" t="str">
        <f>IF(A51="","",MAX(0,F51)*N(Produtos!F50))</f>
        <v/>
      </c>
    </row>
    <row r="52">
      <c r="A52" s="20" t="str">
        <f>IF(Produtos!A51="","",Produtos!A51)</f>
        <v/>
      </c>
      <c r="B52" s="20" t="str">
        <f>IF(A52="","",Produtos!J51)</f>
        <v/>
      </c>
      <c r="C52" s="21" t="str">
        <f>IF(A52="","",N(Produtos!G51))</f>
        <v/>
      </c>
      <c r="D52" s="21" t="str">
        <f>IF(A52="","",SUMIF(Entradas!$B$5:$B$1004,A52,Entradas!$D$5:$D$1004))</f>
        <v/>
      </c>
      <c r="E52" s="21" t="str">
        <f>IF(A52="","",SUMIF('Saídas'!$B$5:$B$2004,A52,'Saídas'!$D$5:$D$2004))</f>
        <v/>
      </c>
      <c r="F52" s="22" t="str">
        <f>IF(A52="","",C52+D52-E52)</f>
        <v/>
      </c>
      <c r="G52" s="21" t="str">
        <f>IF(A52="","",SUMIFS('Saídas'!$D$5:$D$2004,'Saídas'!$B$5:$B$2004,A52,'Saídas'!$E$5:$E$2004,"Venda",'Saídas'!$A$5:$A$2004,"&gt;="&amp;$B$2,'Saídas'!$A$5:$A$2004,"&lt;="&amp;$D$2))</f>
        <v/>
      </c>
      <c r="H52" s="23" t="str">
        <f>IF(OR(A52="",$F$2&lt;=0),"",G52/$F$2)</f>
        <v/>
      </c>
      <c r="I52" s="21" t="str">
        <f>IF(OR(A52="",Produtos!H51=""),"",Produtos!H51)</f>
        <v/>
      </c>
      <c r="J52" s="21" t="str">
        <f>IF(OR(A52="",I52="",H52=""),"",ROUNDUP(H52*I52*(1+$I$2),0))</f>
        <v/>
      </c>
      <c r="K52" s="21" t="str">
        <f>IF(A52="","",IF(Produtos!I51&lt;&gt;"",Produtos!I51,J52))</f>
        <v/>
      </c>
      <c r="L52" s="20" t="str">
        <f>IF(A52="","",IF(F52&lt;0,"Saldo negativo: confira os lançamentos",IF(F52=0,"Zerado",IF(K52="","OK",IF(F52&lt;=K52,"Repor: chegou no mínimo","OK")))))</f>
        <v/>
      </c>
      <c r="M52" s="21" t="str">
        <f>IF(OR(A52="",K52=""),"",MAX(0,K52-F52))</f>
        <v/>
      </c>
      <c r="N52" s="24" t="str">
        <f>IF(A52="","",MAX(0,F52)*N(Produtos!F51))</f>
        <v/>
      </c>
    </row>
    <row r="53">
      <c r="A53" s="20" t="str">
        <f>IF(Produtos!A52="","",Produtos!A52)</f>
        <v/>
      </c>
      <c r="B53" s="20" t="str">
        <f>IF(A53="","",Produtos!J52)</f>
        <v/>
      </c>
      <c r="C53" s="21" t="str">
        <f>IF(A53="","",N(Produtos!G52))</f>
        <v/>
      </c>
      <c r="D53" s="21" t="str">
        <f>IF(A53="","",SUMIF(Entradas!$B$5:$B$1004,A53,Entradas!$D$5:$D$1004))</f>
        <v/>
      </c>
      <c r="E53" s="21" t="str">
        <f>IF(A53="","",SUMIF('Saídas'!$B$5:$B$2004,A53,'Saídas'!$D$5:$D$2004))</f>
        <v/>
      </c>
      <c r="F53" s="22" t="str">
        <f>IF(A53="","",C53+D53-E53)</f>
        <v/>
      </c>
      <c r="G53" s="21" t="str">
        <f>IF(A53="","",SUMIFS('Saídas'!$D$5:$D$2004,'Saídas'!$B$5:$B$2004,A53,'Saídas'!$E$5:$E$2004,"Venda",'Saídas'!$A$5:$A$2004,"&gt;="&amp;$B$2,'Saídas'!$A$5:$A$2004,"&lt;="&amp;$D$2))</f>
        <v/>
      </c>
      <c r="H53" s="23" t="str">
        <f>IF(OR(A53="",$F$2&lt;=0),"",G53/$F$2)</f>
        <v/>
      </c>
      <c r="I53" s="21" t="str">
        <f>IF(OR(A53="",Produtos!H52=""),"",Produtos!H52)</f>
        <v/>
      </c>
      <c r="J53" s="21" t="str">
        <f>IF(OR(A53="",I53="",H53=""),"",ROUNDUP(H53*I53*(1+$I$2),0))</f>
        <v/>
      </c>
      <c r="K53" s="21" t="str">
        <f>IF(A53="","",IF(Produtos!I52&lt;&gt;"",Produtos!I52,J53))</f>
        <v/>
      </c>
      <c r="L53" s="20" t="str">
        <f>IF(A53="","",IF(F53&lt;0,"Saldo negativo: confira os lançamentos",IF(F53=0,"Zerado",IF(K53="","OK",IF(F53&lt;=K53,"Repor: chegou no mínimo","OK")))))</f>
        <v/>
      </c>
      <c r="M53" s="21" t="str">
        <f>IF(OR(A53="",K53=""),"",MAX(0,K53-F53))</f>
        <v/>
      </c>
      <c r="N53" s="24" t="str">
        <f>IF(A53="","",MAX(0,F53)*N(Produtos!F52))</f>
        <v/>
      </c>
    </row>
    <row r="54">
      <c r="A54" s="20" t="str">
        <f>IF(Produtos!A53="","",Produtos!A53)</f>
        <v/>
      </c>
      <c r="B54" s="20" t="str">
        <f>IF(A54="","",Produtos!J53)</f>
        <v/>
      </c>
      <c r="C54" s="21" t="str">
        <f>IF(A54="","",N(Produtos!G53))</f>
        <v/>
      </c>
      <c r="D54" s="21" t="str">
        <f>IF(A54="","",SUMIF(Entradas!$B$5:$B$1004,A54,Entradas!$D$5:$D$1004))</f>
        <v/>
      </c>
      <c r="E54" s="21" t="str">
        <f>IF(A54="","",SUMIF('Saídas'!$B$5:$B$2004,A54,'Saídas'!$D$5:$D$2004))</f>
        <v/>
      </c>
      <c r="F54" s="22" t="str">
        <f>IF(A54="","",C54+D54-E54)</f>
        <v/>
      </c>
      <c r="G54" s="21" t="str">
        <f>IF(A54="","",SUMIFS('Saídas'!$D$5:$D$2004,'Saídas'!$B$5:$B$2004,A54,'Saídas'!$E$5:$E$2004,"Venda",'Saídas'!$A$5:$A$2004,"&gt;="&amp;$B$2,'Saídas'!$A$5:$A$2004,"&lt;="&amp;$D$2))</f>
        <v/>
      </c>
      <c r="H54" s="23" t="str">
        <f>IF(OR(A54="",$F$2&lt;=0),"",G54/$F$2)</f>
        <v/>
      </c>
      <c r="I54" s="21" t="str">
        <f>IF(OR(A54="",Produtos!H53=""),"",Produtos!H53)</f>
        <v/>
      </c>
      <c r="J54" s="21" t="str">
        <f>IF(OR(A54="",I54="",H54=""),"",ROUNDUP(H54*I54*(1+$I$2),0))</f>
        <v/>
      </c>
      <c r="K54" s="21" t="str">
        <f>IF(A54="","",IF(Produtos!I53&lt;&gt;"",Produtos!I53,J54))</f>
        <v/>
      </c>
      <c r="L54" s="20" t="str">
        <f>IF(A54="","",IF(F54&lt;0,"Saldo negativo: confira os lançamentos",IF(F54=0,"Zerado",IF(K54="","OK",IF(F54&lt;=K54,"Repor: chegou no mínimo","OK")))))</f>
        <v/>
      </c>
      <c r="M54" s="21" t="str">
        <f>IF(OR(A54="",K54=""),"",MAX(0,K54-F54))</f>
        <v/>
      </c>
      <c r="N54" s="24" t="str">
        <f>IF(A54="","",MAX(0,F54)*N(Produtos!F53))</f>
        <v/>
      </c>
    </row>
    <row r="55">
      <c r="A55" s="20" t="str">
        <f>IF(Produtos!A54="","",Produtos!A54)</f>
        <v/>
      </c>
      <c r="B55" s="20" t="str">
        <f>IF(A55="","",Produtos!J54)</f>
        <v/>
      </c>
      <c r="C55" s="21" t="str">
        <f>IF(A55="","",N(Produtos!G54))</f>
        <v/>
      </c>
      <c r="D55" s="21" t="str">
        <f>IF(A55="","",SUMIF(Entradas!$B$5:$B$1004,A55,Entradas!$D$5:$D$1004))</f>
        <v/>
      </c>
      <c r="E55" s="21" t="str">
        <f>IF(A55="","",SUMIF('Saídas'!$B$5:$B$2004,A55,'Saídas'!$D$5:$D$2004))</f>
        <v/>
      </c>
      <c r="F55" s="22" t="str">
        <f>IF(A55="","",C55+D55-E55)</f>
        <v/>
      </c>
      <c r="G55" s="21" t="str">
        <f>IF(A55="","",SUMIFS('Saídas'!$D$5:$D$2004,'Saídas'!$B$5:$B$2004,A55,'Saídas'!$E$5:$E$2004,"Venda",'Saídas'!$A$5:$A$2004,"&gt;="&amp;$B$2,'Saídas'!$A$5:$A$2004,"&lt;="&amp;$D$2))</f>
        <v/>
      </c>
      <c r="H55" s="23" t="str">
        <f>IF(OR(A55="",$F$2&lt;=0),"",G55/$F$2)</f>
        <v/>
      </c>
      <c r="I55" s="21" t="str">
        <f>IF(OR(A55="",Produtos!H54=""),"",Produtos!H54)</f>
        <v/>
      </c>
      <c r="J55" s="21" t="str">
        <f>IF(OR(A55="",I55="",H55=""),"",ROUNDUP(H55*I55*(1+$I$2),0))</f>
        <v/>
      </c>
      <c r="K55" s="21" t="str">
        <f>IF(A55="","",IF(Produtos!I54&lt;&gt;"",Produtos!I54,J55))</f>
        <v/>
      </c>
      <c r="L55" s="20" t="str">
        <f>IF(A55="","",IF(F55&lt;0,"Saldo negativo: confira os lançamentos",IF(F55=0,"Zerado",IF(K55="","OK",IF(F55&lt;=K55,"Repor: chegou no mínimo","OK")))))</f>
        <v/>
      </c>
      <c r="M55" s="21" t="str">
        <f>IF(OR(A55="",K55=""),"",MAX(0,K55-F55))</f>
        <v/>
      </c>
      <c r="N55" s="24" t="str">
        <f>IF(A55="","",MAX(0,F55)*N(Produtos!F54))</f>
        <v/>
      </c>
    </row>
    <row r="56">
      <c r="A56" s="20" t="str">
        <f>IF(Produtos!A55="","",Produtos!A55)</f>
        <v/>
      </c>
      <c r="B56" s="20" t="str">
        <f>IF(A56="","",Produtos!J55)</f>
        <v/>
      </c>
      <c r="C56" s="21" t="str">
        <f>IF(A56="","",N(Produtos!G55))</f>
        <v/>
      </c>
      <c r="D56" s="21" t="str">
        <f>IF(A56="","",SUMIF(Entradas!$B$5:$B$1004,A56,Entradas!$D$5:$D$1004))</f>
        <v/>
      </c>
      <c r="E56" s="21" t="str">
        <f>IF(A56="","",SUMIF('Saídas'!$B$5:$B$2004,A56,'Saídas'!$D$5:$D$2004))</f>
        <v/>
      </c>
      <c r="F56" s="22" t="str">
        <f>IF(A56="","",C56+D56-E56)</f>
        <v/>
      </c>
      <c r="G56" s="21" t="str">
        <f>IF(A56="","",SUMIFS('Saídas'!$D$5:$D$2004,'Saídas'!$B$5:$B$2004,A56,'Saídas'!$E$5:$E$2004,"Venda",'Saídas'!$A$5:$A$2004,"&gt;="&amp;$B$2,'Saídas'!$A$5:$A$2004,"&lt;="&amp;$D$2))</f>
        <v/>
      </c>
      <c r="H56" s="23" t="str">
        <f>IF(OR(A56="",$F$2&lt;=0),"",G56/$F$2)</f>
        <v/>
      </c>
      <c r="I56" s="21" t="str">
        <f>IF(OR(A56="",Produtos!H55=""),"",Produtos!H55)</f>
        <v/>
      </c>
      <c r="J56" s="21" t="str">
        <f>IF(OR(A56="",I56="",H56=""),"",ROUNDUP(H56*I56*(1+$I$2),0))</f>
        <v/>
      </c>
      <c r="K56" s="21" t="str">
        <f>IF(A56="","",IF(Produtos!I55&lt;&gt;"",Produtos!I55,J56))</f>
        <v/>
      </c>
      <c r="L56" s="20" t="str">
        <f>IF(A56="","",IF(F56&lt;0,"Saldo negativo: confira os lançamentos",IF(F56=0,"Zerado",IF(K56="","OK",IF(F56&lt;=K56,"Repor: chegou no mínimo","OK")))))</f>
        <v/>
      </c>
      <c r="M56" s="21" t="str">
        <f>IF(OR(A56="",K56=""),"",MAX(0,K56-F56))</f>
        <v/>
      </c>
      <c r="N56" s="24" t="str">
        <f>IF(A56="","",MAX(0,F56)*N(Produtos!F55))</f>
        <v/>
      </c>
    </row>
    <row r="57">
      <c r="A57" s="20" t="str">
        <f>IF(Produtos!A56="","",Produtos!A56)</f>
        <v/>
      </c>
      <c r="B57" s="20" t="str">
        <f>IF(A57="","",Produtos!J56)</f>
        <v/>
      </c>
      <c r="C57" s="21" t="str">
        <f>IF(A57="","",N(Produtos!G56))</f>
        <v/>
      </c>
      <c r="D57" s="21" t="str">
        <f>IF(A57="","",SUMIF(Entradas!$B$5:$B$1004,A57,Entradas!$D$5:$D$1004))</f>
        <v/>
      </c>
      <c r="E57" s="21" t="str">
        <f>IF(A57="","",SUMIF('Saídas'!$B$5:$B$2004,A57,'Saídas'!$D$5:$D$2004))</f>
        <v/>
      </c>
      <c r="F57" s="22" t="str">
        <f>IF(A57="","",C57+D57-E57)</f>
        <v/>
      </c>
      <c r="G57" s="21" t="str">
        <f>IF(A57="","",SUMIFS('Saídas'!$D$5:$D$2004,'Saídas'!$B$5:$B$2004,A57,'Saídas'!$E$5:$E$2004,"Venda",'Saídas'!$A$5:$A$2004,"&gt;="&amp;$B$2,'Saídas'!$A$5:$A$2004,"&lt;="&amp;$D$2))</f>
        <v/>
      </c>
      <c r="H57" s="23" t="str">
        <f>IF(OR(A57="",$F$2&lt;=0),"",G57/$F$2)</f>
        <v/>
      </c>
      <c r="I57" s="21" t="str">
        <f>IF(OR(A57="",Produtos!H56=""),"",Produtos!H56)</f>
        <v/>
      </c>
      <c r="J57" s="21" t="str">
        <f>IF(OR(A57="",I57="",H57=""),"",ROUNDUP(H57*I57*(1+$I$2),0))</f>
        <v/>
      </c>
      <c r="K57" s="21" t="str">
        <f>IF(A57="","",IF(Produtos!I56&lt;&gt;"",Produtos!I56,J57))</f>
        <v/>
      </c>
      <c r="L57" s="20" t="str">
        <f>IF(A57="","",IF(F57&lt;0,"Saldo negativo: confira os lançamentos",IF(F57=0,"Zerado",IF(K57="","OK",IF(F57&lt;=K57,"Repor: chegou no mínimo","OK")))))</f>
        <v/>
      </c>
      <c r="M57" s="21" t="str">
        <f>IF(OR(A57="",K57=""),"",MAX(0,K57-F57))</f>
        <v/>
      </c>
      <c r="N57" s="24" t="str">
        <f>IF(A57="","",MAX(0,F57)*N(Produtos!F56))</f>
        <v/>
      </c>
    </row>
    <row r="58">
      <c r="A58" s="20" t="str">
        <f>IF(Produtos!A57="","",Produtos!A57)</f>
        <v/>
      </c>
      <c r="B58" s="20" t="str">
        <f>IF(A58="","",Produtos!J57)</f>
        <v/>
      </c>
      <c r="C58" s="21" t="str">
        <f>IF(A58="","",N(Produtos!G57))</f>
        <v/>
      </c>
      <c r="D58" s="21" t="str">
        <f>IF(A58="","",SUMIF(Entradas!$B$5:$B$1004,A58,Entradas!$D$5:$D$1004))</f>
        <v/>
      </c>
      <c r="E58" s="21" t="str">
        <f>IF(A58="","",SUMIF('Saídas'!$B$5:$B$2004,A58,'Saídas'!$D$5:$D$2004))</f>
        <v/>
      </c>
      <c r="F58" s="22" t="str">
        <f>IF(A58="","",C58+D58-E58)</f>
        <v/>
      </c>
      <c r="G58" s="21" t="str">
        <f>IF(A58="","",SUMIFS('Saídas'!$D$5:$D$2004,'Saídas'!$B$5:$B$2004,A58,'Saídas'!$E$5:$E$2004,"Venda",'Saídas'!$A$5:$A$2004,"&gt;="&amp;$B$2,'Saídas'!$A$5:$A$2004,"&lt;="&amp;$D$2))</f>
        <v/>
      </c>
      <c r="H58" s="23" t="str">
        <f>IF(OR(A58="",$F$2&lt;=0),"",G58/$F$2)</f>
        <v/>
      </c>
      <c r="I58" s="21" t="str">
        <f>IF(OR(A58="",Produtos!H57=""),"",Produtos!H57)</f>
        <v/>
      </c>
      <c r="J58" s="21" t="str">
        <f>IF(OR(A58="",I58="",H58=""),"",ROUNDUP(H58*I58*(1+$I$2),0))</f>
        <v/>
      </c>
      <c r="K58" s="21" t="str">
        <f>IF(A58="","",IF(Produtos!I57&lt;&gt;"",Produtos!I57,J58))</f>
        <v/>
      </c>
      <c r="L58" s="20" t="str">
        <f>IF(A58="","",IF(F58&lt;0,"Saldo negativo: confira os lançamentos",IF(F58=0,"Zerado",IF(K58="","OK",IF(F58&lt;=K58,"Repor: chegou no mínimo","OK")))))</f>
        <v/>
      </c>
      <c r="M58" s="21" t="str">
        <f>IF(OR(A58="",K58=""),"",MAX(0,K58-F58))</f>
        <v/>
      </c>
      <c r="N58" s="24" t="str">
        <f>IF(A58="","",MAX(0,F58)*N(Produtos!F57))</f>
        <v/>
      </c>
    </row>
    <row r="59">
      <c r="A59" s="20" t="str">
        <f>IF(Produtos!A58="","",Produtos!A58)</f>
        <v/>
      </c>
      <c r="B59" s="20" t="str">
        <f>IF(A59="","",Produtos!J58)</f>
        <v/>
      </c>
      <c r="C59" s="21" t="str">
        <f>IF(A59="","",N(Produtos!G58))</f>
        <v/>
      </c>
      <c r="D59" s="21" t="str">
        <f>IF(A59="","",SUMIF(Entradas!$B$5:$B$1004,A59,Entradas!$D$5:$D$1004))</f>
        <v/>
      </c>
      <c r="E59" s="21" t="str">
        <f>IF(A59="","",SUMIF('Saídas'!$B$5:$B$2004,A59,'Saídas'!$D$5:$D$2004))</f>
        <v/>
      </c>
      <c r="F59" s="22" t="str">
        <f>IF(A59="","",C59+D59-E59)</f>
        <v/>
      </c>
      <c r="G59" s="21" t="str">
        <f>IF(A59="","",SUMIFS('Saídas'!$D$5:$D$2004,'Saídas'!$B$5:$B$2004,A59,'Saídas'!$E$5:$E$2004,"Venda",'Saídas'!$A$5:$A$2004,"&gt;="&amp;$B$2,'Saídas'!$A$5:$A$2004,"&lt;="&amp;$D$2))</f>
        <v/>
      </c>
      <c r="H59" s="23" t="str">
        <f>IF(OR(A59="",$F$2&lt;=0),"",G59/$F$2)</f>
        <v/>
      </c>
      <c r="I59" s="21" t="str">
        <f>IF(OR(A59="",Produtos!H58=""),"",Produtos!H58)</f>
        <v/>
      </c>
      <c r="J59" s="21" t="str">
        <f>IF(OR(A59="",I59="",H59=""),"",ROUNDUP(H59*I59*(1+$I$2),0))</f>
        <v/>
      </c>
      <c r="K59" s="21" t="str">
        <f>IF(A59="","",IF(Produtos!I58&lt;&gt;"",Produtos!I58,J59))</f>
        <v/>
      </c>
      <c r="L59" s="20" t="str">
        <f>IF(A59="","",IF(F59&lt;0,"Saldo negativo: confira os lançamentos",IF(F59=0,"Zerado",IF(K59="","OK",IF(F59&lt;=K59,"Repor: chegou no mínimo","OK")))))</f>
        <v/>
      </c>
      <c r="M59" s="21" t="str">
        <f>IF(OR(A59="",K59=""),"",MAX(0,K59-F59))</f>
        <v/>
      </c>
      <c r="N59" s="24" t="str">
        <f>IF(A59="","",MAX(0,F59)*N(Produtos!F58))</f>
        <v/>
      </c>
    </row>
    <row r="60">
      <c r="A60" s="20" t="str">
        <f>IF(Produtos!A59="","",Produtos!A59)</f>
        <v/>
      </c>
      <c r="B60" s="20" t="str">
        <f>IF(A60="","",Produtos!J59)</f>
        <v/>
      </c>
      <c r="C60" s="21" t="str">
        <f>IF(A60="","",N(Produtos!G59))</f>
        <v/>
      </c>
      <c r="D60" s="21" t="str">
        <f>IF(A60="","",SUMIF(Entradas!$B$5:$B$1004,A60,Entradas!$D$5:$D$1004))</f>
        <v/>
      </c>
      <c r="E60" s="21" t="str">
        <f>IF(A60="","",SUMIF('Saídas'!$B$5:$B$2004,A60,'Saídas'!$D$5:$D$2004))</f>
        <v/>
      </c>
      <c r="F60" s="22" t="str">
        <f>IF(A60="","",C60+D60-E60)</f>
        <v/>
      </c>
      <c r="G60" s="21" t="str">
        <f>IF(A60="","",SUMIFS('Saídas'!$D$5:$D$2004,'Saídas'!$B$5:$B$2004,A60,'Saídas'!$E$5:$E$2004,"Venda",'Saídas'!$A$5:$A$2004,"&gt;="&amp;$B$2,'Saídas'!$A$5:$A$2004,"&lt;="&amp;$D$2))</f>
        <v/>
      </c>
      <c r="H60" s="23" t="str">
        <f>IF(OR(A60="",$F$2&lt;=0),"",G60/$F$2)</f>
        <v/>
      </c>
      <c r="I60" s="21" t="str">
        <f>IF(OR(A60="",Produtos!H59=""),"",Produtos!H59)</f>
        <v/>
      </c>
      <c r="J60" s="21" t="str">
        <f>IF(OR(A60="",I60="",H60=""),"",ROUNDUP(H60*I60*(1+$I$2),0))</f>
        <v/>
      </c>
      <c r="K60" s="21" t="str">
        <f>IF(A60="","",IF(Produtos!I59&lt;&gt;"",Produtos!I59,J60))</f>
        <v/>
      </c>
      <c r="L60" s="20" t="str">
        <f>IF(A60="","",IF(F60&lt;0,"Saldo negativo: confira os lançamentos",IF(F60=0,"Zerado",IF(K60="","OK",IF(F60&lt;=K60,"Repor: chegou no mínimo","OK")))))</f>
        <v/>
      </c>
      <c r="M60" s="21" t="str">
        <f>IF(OR(A60="",K60=""),"",MAX(0,K60-F60))</f>
        <v/>
      </c>
      <c r="N60" s="24" t="str">
        <f>IF(A60="","",MAX(0,F60)*N(Produtos!F59))</f>
        <v/>
      </c>
    </row>
    <row r="61">
      <c r="A61" s="20" t="str">
        <f>IF(Produtos!A60="","",Produtos!A60)</f>
        <v/>
      </c>
      <c r="B61" s="20" t="str">
        <f>IF(A61="","",Produtos!J60)</f>
        <v/>
      </c>
      <c r="C61" s="21" t="str">
        <f>IF(A61="","",N(Produtos!G60))</f>
        <v/>
      </c>
      <c r="D61" s="21" t="str">
        <f>IF(A61="","",SUMIF(Entradas!$B$5:$B$1004,A61,Entradas!$D$5:$D$1004))</f>
        <v/>
      </c>
      <c r="E61" s="21" t="str">
        <f>IF(A61="","",SUMIF('Saídas'!$B$5:$B$2004,A61,'Saídas'!$D$5:$D$2004))</f>
        <v/>
      </c>
      <c r="F61" s="22" t="str">
        <f>IF(A61="","",C61+D61-E61)</f>
        <v/>
      </c>
      <c r="G61" s="21" t="str">
        <f>IF(A61="","",SUMIFS('Saídas'!$D$5:$D$2004,'Saídas'!$B$5:$B$2004,A61,'Saídas'!$E$5:$E$2004,"Venda",'Saídas'!$A$5:$A$2004,"&gt;="&amp;$B$2,'Saídas'!$A$5:$A$2004,"&lt;="&amp;$D$2))</f>
        <v/>
      </c>
      <c r="H61" s="23" t="str">
        <f>IF(OR(A61="",$F$2&lt;=0),"",G61/$F$2)</f>
        <v/>
      </c>
      <c r="I61" s="21" t="str">
        <f>IF(OR(A61="",Produtos!H60=""),"",Produtos!H60)</f>
        <v/>
      </c>
      <c r="J61" s="21" t="str">
        <f>IF(OR(A61="",I61="",H61=""),"",ROUNDUP(H61*I61*(1+$I$2),0))</f>
        <v/>
      </c>
      <c r="K61" s="21" t="str">
        <f>IF(A61="","",IF(Produtos!I60&lt;&gt;"",Produtos!I60,J61))</f>
        <v/>
      </c>
      <c r="L61" s="20" t="str">
        <f>IF(A61="","",IF(F61&lt;0,"Saldo negativo: confira os lançamentos",IF(F61=0,"Zerado",IF(K61="","OK",IF(F61&lt;=K61,"Repor: chegou no mínimo","OK")))))</f>
        <v/>
      </c>
      <c r="M61" s="21" t="str">
        <f>IF(OR(A61="",K61=""),"",MAX(0,K61-F61))</f>
        <v/>
      </c>
      <c r="N61" s="24" t="str">
        <f>IF(A61="","",MAX(0,F61)*N(Produtos!F60))</f>
        <v/>
      </c>
    </row>
    <row r="62">
      <c r="A62" s="20" t="str">
        <f>IF(Produtos!A61="","",Produtos!A61)</f>
        <v/>
      </c>
      <c r="B62" s="20" t="str">
        <f>IF(A62="","",Produtos!J61)</f>
        <v/>
      </c>
      <c r="C62" s="21" t="str">
        <f>IF(A62="","",N(Produtos!G61))</f>
        <v/>
      </c>
      <c r="D62" s="21" t="str">
        <f>IF(A62="","",SUMIF(Entradas!$B$5:$B$1004,A62,Entradas!$D$5:$D$1004))</f>
        <v/>
      </c>
      <c r="E62" s="21" t="str">
        <f>IF(A62="","",SUMIF('Saídas'!$B$5:$B$2004,A62,'Saídas'!$D$5:$D$2004))</f>
        <v/>
      </c>
      <c r="F62" s="22" t="str">
        <f>IF(A62="","",C62+D62-E62)</f>
        <v/>
      </c>
      <c r="G62" s="21" t="str">
        <f>IF(A62="","",SUMIFS('Saídas'!$D$5:$D$2004,'Saídas'!$B$5:$B$2004,A62,'Saídas'!$E$5:$E$2004,"Venda",'Saídas'!$A$5:$A$2004,"&gt;="&amp;$B$2,'Saídas'!$A$5:$A$2004,"&lt;="&amp;$D$2))</f>
        <v/>
      </c>
      <c r="H62" s="23" t="str">
        <f>IF(OR(A62="",$F$2&lt;=0),"",G62/$F$2)</f>
        <v/>
      </c>
      <c r="I62" s="21" t="str">
        <f>IF(OR(A62="",Produtos!H61=""),"",Produtos!H61)</f>
        <v/>
      </c>
      <c r="J62" s="21" t="str">
        <f>IF(OR(A62="",I62="",H62=""),"",ROUNDUP(H62*I62*(1+$I$2),0))</f>
        <v/>
      </c>
      <c r="K62" s="21" t="str">
        <f>IF(A62="","",IF(Produtos!I61&lt;&gt;"",Produtos!I61,J62))</f>
        <v/>
      </c>
      <c r="L62" s="20" t="str">
        <f>IF(A62="","",IF(F62&lt;0,"Saldo negativo: confira os lançamentos",IF(F62=0,"Zerado",IF(K62="","OK",IF(F62&lt;=K62,"Repor: chegou no mínimo","OK")))))</f>
        <v/>
      </c>
      <c r="M62" s="21" t="str">
        <f>IF(OR(A62="",K62=""),"",MAX(0,K62-F62))</f>
        <v/>
      </c>
      <c r="N62" s="24" t="str">
        <f>IF(A62="","",MAX(0,F62)*N(Produtos!F61))</f>
        <v/>
      </c>
    </row>
    <row r="63">
      <c r="A63" s="20" t="str">
        <f>IF(Produtos!A62="","",Produtos!A62)</f>
        <v/>
      </c>
      <c r="B63" s="20" t="str">
        <f>IF(A63="","",Produtos!J62)</f>
        <v/>
      </c>
      <c r="C63" s="21" t="str">
        <f>IF(A63="","",N(Produtos!G62))</f>
        <v/>
      </c>
      <c r="D63" s="21" t="str">
        <f>IF(A63="","",SUMIF(Entradas!$B$5:$B$1004,A63,Entradas!$D$5:$D$1004))</f>
        <v/>
      </c>
      <c r="E63" s="21" t="str">
        <f>IF(A63="","",SUMIF('Saídas'!$B$5:$B$2004,A63,'Saídas'!$D$5:$D$2004))</f>
        <v/>
      </c>
      <c r="F63" s="22" t="str">
        <f>IF(A63="","",C63+D63-E63)</f>
        <v/>
      </c>
      <c r="G63" s="21" t="str">
        <f>IF(A63="","",SUMIFS('Saídas'!$D$5:$D$2004,'Saídas'!$B$5:$B$2004,A63,'Saídas'!$E$5:$E$2004,"Venda",'Saídas'!$A$5:$A$2004,"&gt;="&amp;$B$2,'Saídas'!$A$5:$A$2004,"&lt;="&amp;$D$2))</f>
        <v/>
      </c>
      <c r="H63" s="23" t="str">
        <f>IF(OR(A63="",$F$2&lt;=0),"",G63/$F$2)</f>
        <v/>
      </c>
      <c r="I63" s="21" t="str">
        <f>IF(OR(A63="",Produtos!H62=""),"",Produtos!H62)</f>
        <v/>
      </c>
      <c r="J63" s="21" t="str">
        <f>IF(OR(A63="",I63="",H63=""),"",ROUNDUP(H63*I63*(1+$I$2),0))</f>
        <v/>
      </c>
      <c r="K63" s="21" t="str">
        <f>IF(A63="","",IF(Produtos!I62&lt;&gt;"",Produtos!I62,J63))</f>
        <v/>
      </c>
      <c r="L63" s="20" t="str">
        <f>IF(A63="","",IF(F63&lt;0,"Saldo negativo: confira os lançamentos",IF(F63=0,"Zerado",IF(K63="","OK",IF(F63&lt;=K63,"Repor: chegou no mínimo","OK")))))</f>
        <v/>
      </c>
      <c r="M63" s="21" t="str">
        <f>IF(OR(A63="",K63=""),"",MAX(0,K63-F63))</f>
        <v/>
      </c>
      <c r="N63" s="24" t="str">
        <f>IF(A63="","",MAX(0,F63)*N(Produtos!F62))</f>
        <v/>
      </c>
    </row>
    <row r="64">
      <c r="A64" s="20" t="str">
        <f>IF(Produtos!A63="","",Produtos!A63)</f>
        <v/>
      </c>
      <c r="B64" s="20" t="str">
        <f>IF(A64="","",Produtos!J63)</f>
        <v/>
      </c>
      <c r="C64" s="21" t="str">
        <f>IF(A64="","",N(Produtos!G63))</f>
        <v/>
      </c>
      <c r="D64" s="21" t="str">
        <f>IF(A64="","",SUMIF(Entradas!$B$5:$B$1004,A64,Entradas!$D$5:$D$1004))</f>
        <v/>
      </c>
      <c r="E64" s="21" t="str">
        <f>IF(A64="","",SUMIF('Saídas'!$B$5:$B$2004,A64,'Saídas'!$D$5:$D$2004))</f>
        <v/>
      </c>
      <c r="F64" s="22" t="str">
        <f>IF(A64="","",C64+D64-E64)</f>
        <v/>
      </c>
      <c r="G64" s="21" t="str">
        <f>IF(A64="","",SUMIFS('Saídas'!$D$5:$D$2004,'Saídas'!$B$5:$B$2004,A64,'Saídas'!$E$5:$E$2004,"Venda",'Saídas'!$A$5:$A$2004,"&gt;="&amp;$B$2,'Saídas'!$A$5:$A$2004,"&lt;="&amp;$D$2))</f>
        <v/>
      </c>
      <c r="H64" s="23" t="str">
        <f>IF(OR(A64="",$F$2&lt;=0),"",G64/$F$2)</f>
        <v/>
      </c>
      <c r="I64" s="21" t="str">
        <f>IF(OR(A64="",Produtos!H63=""),"",Produtos!H63)</f>
        <v/>
      </c>
      <c r="J64" s="21" t="str">
        <f>IF(OR(A64="",I64="",H64=""),"",ROUNDUP(H64*I64*(1+$I$2),0))</f>
        <v/>
      </c>
      <c r="K64" s="21" t="str">
        <f>IF(A64="","",IF(Produtos!I63&lt;&gt;"",Produtos!I63,J64))</f>
        <v/>
      </c>
      <c r="L64" s="20" t="str">
        <f>IF(A64="","",IF(F64&lt;0,"Saldo negativo: confira os lançamentos",IF(F64=0,"Zerado",IF(K64="","OK",IF(F64&lt;=K64,"Repor: chegou no mínimo","OK")))))</f>
        <v/>
      </c>
      <c r="M64" s="21" t="str">
        <f>IF(OR(A64="",K64=""),"",MAX(0,K64-F64))</f>
        <v/>
      </c>
      <c r="N64" s="24" t="str">
        <f>IF(A64="","",MAX(0,F64)*N(Produtos!F63))</f>
        <v/>
      </c>
    </row>
    <row r="65">
      <c r="A65" s="20" t="str">
        <f>IF(Produtos!A64="","",Produtos!A64)</f>
        <v/>
      </c>
      <c r="B65" s="20" t="str">
        <f>IF(A65="","",Produtos!J64)</f>
        <v/>
      </c>
      <c r="C65" s="21" t="str">
        <f>IF(A65="","",N(Produtos!G64))</f>
        <v/>
      </c>
      <c r="D65" s="21" t="str">
        <f>IF(A65="","",SUMIF(Entradas!$B$5:$B$1004,A65,Entradas!$D$5:$D$1004))</f>
        <v/>
      </c>
      <c r="E65" s="21" t="str">
        <f>IF(A65="","",SUMIF('Saídas'!$B$5:$B$2004,A65,'Saídas'!$D$5:$D$2004))</f>
        <v/>
      </c>
      <c r="F65" s="22" t="str">
        <f>IF(A65="","",C65+D65-E65)</f>
        <v/>
      </c>
      <c r="G65" s="21" t="str">
        <f>IF(A65="","",SUMIFS('Saídas'!$D$5:$D$2004,'Saídas'!$B$5:$B$2004,A65,'Saídas'!$E$5:$E$2004,"Venda",'Saídas'!$A$5:$A$2004,"&gt;="&amp;$B$2,'Saídas'!$A$5:$A$2004,"&lt;="&amp;$D$2))</f>
        <v/>
      </c>
      <c r="H65" s="23" t="str">
        <f>IF(OR(A65="",$F$2&lt;=0),"",G65/$F$2)</f>
        <v/>
      </c>
      <c r="I65" s="21" t="str">
        <f>IF(OR(A65="",Produtos!H64=""),"",Produtos!H64)</f>
        <v/>
      </c>
      <c r="J65" s="21" t="str">
        <f>IF(OR(A65="",I65="",H65=""),"",ROUNDUP(H65*I65*(1+$I$2),0))</f>
        <v/>
      </c>
      <c r="K65" s="21" t="str">
        <f>IF(A65="","",IF(Produtos!I64&lt;&gt;"",Produtos!I64,J65))</f>
        <v/>
      </c>
      <c r="L65" s="20" t="str">
        <f>IF(A65="","",IF(F65&lt;0,"Saldo negativo: confira os lançamentos",IF(F65=0,"Zerado",IF(K65="","OK",IF(F65&lt;=K65,"Repor: chegou no mínimo","OK")))))</f>
        <v/>
      </c>
      <c r="M65" s="21" t="str">
        <f>IF(OR(A65="",K65=""),"",MAX(0,K65-F65))</f>
        <v/>
      </c>
      <c r="N65" s="24" t="str">
        <f>IF(A65="","",MAX(0,F65)*N(Produtos!F64))</f>
        <v/>
      </c>
    </row>
    <row r="66">
      <c r="A66" s="20" t="str">
        <f>IF(Produtos!A65="","",Produtos!A65)</f>
        <v/>
      </c>
      <c r="B66" s="20" t="str">
        <f>IF(A66="","",Produtos!J65)</f>
        <v/>
      </c>
      <c r="C66" s="21" t="str">
        <f>IF(A66="","",N(Produtos!G65))</f>
        <v/>
      </c>
      <c r="D66" s="21" t="str">
        <f>IF(A66="","",SUMIF(Entradas!$B$5:$B$1004,A66,Entradas!$D$5:$D$1004))</f>
        <v/>
      </c>
      <c r="E66" s="21" t="str">
        <f>IF(A66="","",SUMIF('Saídas'!$B$5:$B$2004,A66,'Saídas'!$D$5:$D$2004))</f>
        <v/>
      </c>
      <c r="F66" s="22" t="str">
        <f>IF(A66="","",C66+D66-E66)</f>
        <v/>
      </c>
      <c r="G66" s="21" t="str">
        <f>IF(A66="","",SUMIFS('Saídas'!$D$5:$D$2004,'Saídas'!$B$5:$B$2004,A66,'Saídas'!$E$5:$E$2004,"Venda",'Saídas'!$A$5:$A$2004,"&gt;="&amp;$B$2,'Saídas'!$A$5:$A$2004,"&lt;="&amp;$D$2))</f>
        <v/>
      </c>
      <c r="H66" s="23" t="str">
        <f>IF(OR(A66="",$F$2&lt;=0),"",G66/$F$2)</f>
        <v/>
      </c>
      <c r="I66" s="21" t="str">
        <f>IF(OR(A66="",Produtos!H65=""),"",Produtos!H65)</f>
        <v/>
      </c>
      <c r="J66" s="21" t="str">
        <f>IF(OR(A66="",I66="",H66=""),"",ROUNDUP(H66*I66*(1+$I$2),0))</f>
        <v/>
      </c>
      <c r="K66" s="21" t="str">
        <f>IF(A66="","",IF(Produtos!I65&lt;&gt;"",Produtos!I65,J66))</f>
        <v/>
      </c>
      <c r="L66" s="20" t="str">
        <f>IF(A66="","",IF(F66&lt;0,"Saldo negativo: confira os lançamentos",IF(F66=0,"Zerado",IF(K66="","OK",IF(F66&lt;=K66,"Repor: chegou no mínimo","OK")))))</f>
        <v/>
      </c>
      <c r="M66" s="21" t="str">
        <f>IF(OR(A66="",K66=""),"",MAX(0,K66-F66))</f>
        <v/>
      </c>
      <c r="N66" s="24" t="str">
        <f>IF(A66="","",MAX(0,F66)*N(Produtos!F65))</f>
        <v/>
      </c>
    </row>
    <row r="67">
      <c r="A67" s="20" t="str">
        <f>IF(Produtos!A66="","",Produtos!A66)</f>
        <v/>
      </c>
      <c r="B67" s="20" t="str">
        <f>IF(A67="","",Produtos!J66)</f>
        <v/>
      </c>
      <c r="C67" s="21" t="str">
        <f>IF(A67="","",N(Produtos!G66))</f>
        <v/>
      </c>
      <c r="D67" s="21" t="str">
        <f>IF(A67="","",SUMIF(Entradas!$B$5:$B$1004,A67,Entradas!$D$5:$D$1004))</f>
        <v/>
      </c>
      <c r="E67" s="21" t="str">
        <f>IF(A67="","",SUMIF('Saídas'!$B$5:$B$2004,A67,'Saídas'!$D$5:$D$2004))</f>
        <v/>
      </c>
      <c r="F67" s="22" t="str">
        <f>IF(A67="","",C67+D67-E67)</f>
        <v/>
      </c>
      <c r="G67" s="21" t="str">
        <f>IF(A67="","",SUMIFS('Saídas'!$D$5:$D$2004,'Saídas'!$B$5:$B$2004,A67,'Saídas'!$E$5:$E$2004,"Venda",'Saídas'!$A$5:$A$2004,"&gt;="&amp;$B$2,'Saídas'!$A$5:$A$2004,"&lt;="&amp;$D$2))</f>
        <v/>
      </c>
      <c r="H67" s="23" t="str">
        <f>IF(OR(A67="",$F$2&lt;=0),"",G67/$F$2)</f>
        <v/>
      </c>
      <c r="I67" s="21" t="str">
        <f>IF(OR(A67="",Produtos!H66=""),"",Produtos!H66)</f>
        <v/>
      </c>
      <c r="J67" s="21" t="str">
        <f>IF(OR(A67="",I67="",H67=""),"",ROUNDUP(H67*I67*(1+$I$2),0))</f>
        <v/>
      </c>
      <c r="K67" s="21" t="str">
        <f>IF(A67="","",IF(Produtos!I66&lt;&gt;"",Produtos!I66,J67))</f>
        <v/>
      </c>
      <c r="L67" s="20" t="str">
        <f>IF(A67="","",IF(F67&lt;0,"Saldo negativo: confira os lançamentos",IF(F67=0,"Zerado",IF(K67="","OK",IF(F67&lt;=K67,"Repor: chegou no mínimo","OK")))))</f>
        <v/>
      </c>
      <c r="M67" s="21" t="str">
        <f>IF(OR(A67="",K67=""),"",MAX(0,K67-F67))</f>
        <v/>
      </c>
      <c r="N67" s="24" t="str">
        <f>IF(A67="","",MAX(0,F67)*N(Produtos!F66))</f>
        <v/>
      </c>
    </row>
    <row r="68">
      <c r="A68" s="20" t="str">
        <f>IF(Produtos!A67="","",Produtos!A67)</f>
        <v/>
      </c>
      <c r="B68" s="20" t="str">
        <f>IF(A68="","",Produtos!J67)</f>
        <v/>
      </c>
      <c r="C68" s="21" t="str">
        <f>IF(A68="","",N(Produtos!G67))</f>
        <v/>
      </c>
      <c r="D68" s="21" t="str">
        <f>IF(A68="","",SUMIF(Entradas!$B$5:$B$1004,A68,Entradas!$D$5:$D$1004))</f>
        <v/>
      </c>
      <c r="E68" s="21" t="str">
        <f>IF(A68="","",SUMIF('Saídas'!$B$5:$B$2004,A68,'Saídas'!$D$5:$D$2004))</f>
        <v/>
      </c>
      <c r="F68" s="22" t="str">
        <f>IF(A68="","",C68+D68-E68)</f>
        <v/>
      </c>
      <c r="G68" s="21" t="str">
        <f>IF(A68="","",SUMIFS('Saídas'!$D$5:$D$2004,'Saídas'!$B$5:$B$2004,A68,'Saídas'!$E$5:$E$2004,"Venda",'Saídas'!$A$5:$A$2004,"&gt;="&amp;$B$2,'Saídas'!$A$5:$A$2004,"&lt;="&amp;$D$2))</f>
        <v/>
      </c>
      <c r="H68" s="23" t="str">
        <f>IF(OR(A68="",$F$2&lt;=0),"",G68/$F$2)</f>
        <v/>
      </c>
      <c r="I68" s="21" t="str">
        <f>IF(OR(A68="",Produtos!H67=""),"",Produtos!H67)</f>
        <v/>
      </c>
      <c r="J68" s="21" t="str">
        <f>IF(OR(A68="",I68="",H68=""),"",ROUNDUP(H68*I68*(1+$I$2),0))</f>
        <v/>
      </c>
      <c r="K68" s="21" t="str">
        <f>IF(A68="","",IF(Produtos!I67&lt;&gt;"",Produtos!I67,J68))</f>
        <v/>
      </c>
      <c r="L68" s="20" t="str">
        <f>IF(A68="","",IF(F68&lt;0,"Saldo negativo: confira os lançamentos",IF(F68=0,"Zerado",IF(K68="","OK",IF(F68&lt;=K68,"Repor: chegou no mínimo","OK")))))</f>
        <v/>
      </c>
      <c r="M68" s="21" t="str">
        <f>IF(OR(A68="",K68=""),"",MAX(0,K68-F68))</f>
        <v/>
      </c>
      <c r="N68" s="24" t="str">
        <f>IF(A68="","",MAX(0,F68)*N(Produtos!F67))</f>
        <v/>
      </c>
    </row>
    <row r="69">
      <c r="A69" s="20" t="str">
        <f>IF(Produtos!A68="","",Produtos!A68)</f>
        <v/>
      </c>
      <c r="B69" s="20" t="str">
        <f>IF(A69="","",Produtos!J68)</f>
        <v/>
      </c>
      <c r="C69" s="21" t="str">
        <f>IF(A69="","",N(Produtos!G68))</f>
        <v/>
      </c>
      <c r="D69" s="21" t="str">
        <f>IF(A69="","",SUMIF(Entradas!$B$5:$B$1004,A69,Entradas!$D$5:$D$1004))</f>
        <v/>
      </c>
      <c r="E69" s="21" t="str">
        <f>IF(A69="","",SUMIF('Saídas'!$B$5:$B$2004,A69,'Saídas'!$D$5:$D$2004))</f>
        <v/>
      </c>
      <c r="F69" s="22" t="str">
        <f>IF(A69="","",C69+D69-E69)</f>
        <v/>
      </c>
      <c r="G69" s="21" t="str">
        <f>IF(A69="","",SUMIFS('Saídas'!$D$5:$D$2004,'Saídas'!$B$5:$B$2004,A69,'Saídas'!$E$5:$E$2004,"Venda",'Saídas'!$A$5:$A$2004,"&gt;="&amp;$B$2,'Saídas'!$A$5:$A$2004,"&lt;="&amp;$D$2))</f>
        <v/>
      </c>
      <c r="H69" s="23" t="str">
        <f>IF(OR(A69="",$F$2&lt;=0),"",G69/$F$2)</f>
        <v/>
      </c>
      <c r="I69" s="21" t="str">
        <f>IF(OR(A69="",Produtos!H68=""),"",Produtos!H68)</f>
        <v/>
      </c>
      <c r="J69" s="21" t="str">
        <f>IF(OR(A69="",I69="",H69=""),"",ROUNDUP(H69*I69*(1+$I$2),0))</f>
        <v/>
      </c>
      <c r="K69" s="21" t="str">
        <f>IF(A69="","",IF(Produtos!I68&lt;&gt;"",Produtos!I68,J69))</f>
        <v/>
      </c>
      <c r="L69" s="20" t="str">
        <f>IF(A69="","",IF(F69&lt;0,"Saldo negativo: confira os lançamentos",IF(F69=0,"Zerado",IF(K69="","OK",IF(F69&lt;=K69,"Repor: chegou no mínimo","OK")))))</f>
        <v/>
      </c>
      <c r="M69" s="21" t="str">
        <f>IF(OR(A69="",K69=""),"",MAX(0,K69-F69))</f>
        <v/>
      </c>
      <c r="N69" s="24" t="str">
        <f>IF(A69="","",MAX(0,F69)*N(Produtos!F68))</f>
        <v/>
      </c>
    </row>
    <row r="70">
      <c r="A70" s="20" t="str">
        <f>IF(Produtos!A69="","",Produtos!A69)</f>
        <v/>
      </c>
      <c r="B70" s="20" t="str">
        <f>IF(A70="","",Produtos!J69)</f>
        <v/>
      </c>
      <c r="C70" s="21" t="str">
        <f>IF(A70="","",N(Produtos!G69))</f>
        <v/>
      </c>
      <c r="D70" s="21" t="str">
        <f>IF(A70="","",SUMIF(Entradas!$B$5:$B$1004,A70,Entradas!$D$5:$D$1004))</f>
        <v/>
      </c>
      <c r="E70" s="21" t="str">
        <f>IF(A70="","",SUMIF('Saídas'!$B$5:$B$2004,A70,'Saídas'!$D$5:$D$2004))</f>
        <v/>
      </c>
      <c r="F70" s="22" t="str">
        <f>IF(A70="","",C70+D70-E70)</f>
        <v/>
      </c>
      <c r="G70" s="21" t="str">
        <f>IF(A70="","",SUMIFS('Saídas'!$D$5:$D$2004,'Saídas'!$B$5:$B$2004,A70,'Saídas'!$E$5:$E$2004,"Venda",'Saídas'!$A$5:$A$2004,"&gt;="&amp;$B$2,'Saídas'!$A$5:$A$2004,"&lt;="&amp;$D$2))</f>
        <v/>
      </c>
      <c r="H70" s="23" t="str">
        <f>IF(OR(A70="",$F$2&lt;=0),"",G70/$F$2)</f>
        <v/>
      </c>
      <c r="I70" s="21" t="str">
        <f>IF(OR(A70="",Produtos!H69=""),"",Produtos!H69)</f>
        <v/>
      </c>
      <c r="J70" s="21" t="str">
        <f>IF(OR(A70="",I70="",H70=""),"",ROUNDUP(H70*I70*(1+$I$2),0))</f>
        <v/>
      </c>
      <c r="K70" s="21" t="str">
        <f>IF(A70="","",IF(Produtos!I69&lt;&gt;"",Produtos!I69,J70))</f>
        <v/>
      </c>
      <c r="L70" s="20" t="str">
        <f>IF(A70="","",IF(F70&lt;0,"Saldo negativo: confira os lançamentos",IF(F70=0,"Zerado",IF(K70="","OK",IF(F70&lt;=K70,"Repor: chegou no mínimo","OK")))))</f>
        <v/>
      </c>
      <c r="M70" s="21" t="str">
        <f>IF(OR(A70="",K70=""),"",MAX(0,K70-F70))</f>
        <v/>
      </c>
      <c r="N70" s="24" t="str">
        <f>IF(A70="","",MAX(0,F70)*N(Produtos!F69))</f>
        <v/>
      </c>
    </row>
    <row r="71">
      <c r="A71" s="20" t="str">
        <f>IF(Produtos!A70="","",Produtos!A70)</f>
        <v/>
      </c>
      <c r="B71" s="20" t="str">
        <f>IF(A71="","",Produtos!J70)</f>
        <v/>
      </c>
      <c r="C71" s="21" t="str">
        <f>IF(A71="","",N(Produtos!G70))</f>
        <v/>
      </c>
      <c r="D71" s="21" t="str">
        <f>IF(A71="","",SUMIF(Entradas!$B$5:$B$1004,A71,Entradas!$D$5:$D$1004))</f>
        <v/>
      </c>
      <c r="E71" s="21" t="str">
        <f>IF(A71="","",SUMIF('Saídas'!$B$5:$B$2004,A71,'Saídas'!$D$5:$D$2004))</f>
        <v/>
      </c>
      <c r="F71" s="22" t="str">
        <f>IF(A71="","",C71+D71-E71)</f>
        <v/>
      </c>
      <c r="G71" s="21" t="str">
        <f>IF(A71="","",SUMIFS('Saídas'!$D$5:$D$2004,'Saídas'!$B$5:$B$2004,A71,'Saídas'!$E$5:$E$2004,"Venda",'Saídas'!$A$5:$A$2004,"&gt;="&amp;$B$2,'Saídas'!$A$5:$A$2004,"&lt;="&amp;$D$2))</f>
        <v/>
      </c>
      <c r="H71" s="23" t="str">
        <f>IF(OR(A71="",$F$2&lt;=0),"",G71/$F$2)</f>
        <v/>
      </c>
      <c r="I71" s="21" t="str">
        <f>IF(OR(A71="",Produtos!H70=""),"",Produtos!H70)</f>
        <v/>
      </c>
      <c r="J71" s="21" t="str">
        <f>IF(OR(A71="",I71="",H71=""),"",ROUNDUP(H71*I71*(1+$I$2),0))</f>
        <v/>
      </c>
      <c r="K71" s="21" t="str">
        <f>IF(A71="","",IF(Produtos!I70&lt;&gt;"",Produtos!I70,J71))</f>
        <v/>
      </c>
      <c r="L71" s="20" t="str">
        <f>IF(A71="","",IF(F71&lt;0,"Saldo negativo: confira os lançamentos",IF(F71=0,"Zerado",IF(K71="","OK",IF(F71&lt;=K71,"Repor: chegou no mínimo","OK")))))</f>
        <v/>
      </c>
      <c r="M71" s="21" t="str">
        <f>IF(OR(A71="",K71=""),"",MAX(0,K71-F71))</f>
        <v/>
      </c>
      <c r="N71" s="24" t="str">
        <f>IF(A71="","",MAX(0,F71)*N(Produtos!F70))</f>
        <v/>
      </c>
    </row>
    <row r="72">
      <c r="A72" s="20" t="str">
        <f>IF(Produtos!A71="","",Produtos!A71)</f>
        <v/>
      </c>
      <c r="B72" s="20" t="str">
        <f>IF(A72="","",Produtos!J71)</f>
        <v/>
      </c>
      <c r="C72" s="21" t="str">
        <f>IF(A72="","",N(Produtos!G71))</f>
        <v/>
      </c>
      <c r="D72" s="21" t="str">
        <f>IF(A72="","",SUMIF(Entradas!$B$5:$B$1004,A72,Entradas!$D$5:$D$1004))</f>
        <v/>
      </c>
      <c r="E72" s="21" t="str">
        <f>IF(A72="","",SUMIF('Saídas'!$B$5:$B$2004,A72,'Saídas'!$D$5:$D$2004))</f>
        <v/>
      </c>
      <c r="F72" s="22" t="str">
        <f>IF(A72="","",C72+D72-E72)</f>
        <v/>
      </c>
      <c r="G72" s="21" t="str">
        <f>IF(A72="","",SUMIFS('Saídas'!$D$5:$D$2004,'Saídas'!$B$5:$B$2004,A72,'Saídas'!$E$5:$E$2004,"Venda",'Saídas'!$A$5:$A$2004,"&gt;="&amp;$B$2,'Saídas'!$A$5:$A$2004,"&lt;="&amp;$D$2))</f>
        <v/>
      </c>
      <c r="H72" s="23" t="str">
        <f>IF(OR(A72="",$F$2&lt;=0),"",G72/$F$2)</f>
        <v/>
      </c>
      <c r="I72" s="21" t="str">
        <f>IF(OR(A72="",Produtos!H71=""),"",Produtos!H71)</f>
        <v/>
      </c>
      <c r="J72" s="21" t="str">
        <f>IF(OR(A72="",I72="",H72=""),"",ROUNDUP(H72*I72*(1+$I$2),0))</f>
        <v/>
      </c>
      <c r="K72" s="21" t="str">
        <f>IF(A72="","",IF(Produtos!I71&lt;&gt;"",Produtos!I71,J72))</f>
        <v/>
      </c>
      <c r="L72" s="20" t="str">
        <f>IF(A72="","",IF(F72&lt;0,"Saldo negativo: confira os lançamentos",IF(F72=0,"Zerado",IF(K72="","OK",IF(F72&lt;=K72,"Repor: chegou no mínimo","OK")))))</f>
        <v/>
      </c>
      <c r="M72" s="21" t="str">
        <f>IF(OR(A72="",K72=""),"",MAX(0,K72-F72))</f>
        <v/>
      </c>
      <c r="N72" s="24" t="str">
        <f>IF(A72="","",MAX(0,F72)*N(Produtos!F71))</f>
        <v/>
      </c>
    </row>
    <row r="73">
      <c r="A73" s="20" t="str">
        <f>IF(Produtos!A72="","",Produtos!A72)</f>
        <v/>
      </c>
      <c r="B73" s="20" t="str">
        <f>IF(A73="","",Produtos!J72)</f>
        <v/>
      </c>
      <c r="C73" s="21" t="str">
        <f>IF(A73="","",N(Produtos!G72))</f>
        <v/>
      </c>
      <c r="D73" s="21" t="str">
        <f>IF(A73="","",SUMIF(Entradas!$B$5:$B$1004,A73,Entradas!$D$5:$D$1004))</f>
        <v/>
      </c>
      <c r="E73" s="21" t="str">
        <f>IF(A73="","",SUMIF('Saídas'!$B$5:$B$2004,A73,'Saídas'!$D$5:$D$2004))</f>
        <v/>
      </c>
      <c r="F73" s="22" t="str">
        <f>IF(A73="","",C73+D73-E73)</f>
        <v/>
      </c>
      <c r="G73" s="21" t="str">
        <f>IF(A73="","",SUMIFS('Saídas'!$D$5:$D$2004,'Saídas'!$B$5:$B$2004,A73,'Saídas'!$E$5:$E$2004,"Venda",'Saídas'!$A$5:$A$2004,"&gt;="&amp;$B$2,'Saídas'!$A$5:$A$2004,"&lt;="&amp;$D$2))</f>
        <v/>
      </c>
      <c r="H73" s="23" t="str">
        <f>IF(OR(A73="",$F$2&lt;=0),"",G73/$F$2)</f>
        <v/>
      </c>
      <c r="I73" s="21" t="str">
        <f>IF(OR(A73="",Produtos!H72=""),"",Produtos!H72)</f>
        <v/>
      </c>
      <c r="J73" s="21" t="str">
        <f>IF(OR(A73="",I73="",H73=""),"",ROUNDUP(H73*I73*(1+$I$2),0))</f>
        <v/>
      </c>
      <c r="K73" s="21" t="str">
        <f>IF(A73="","",IF(Produtos!I72&lt;&gt;"",Produtos!I72,J73))</f>
        <v/>
      </c>
      <c r="L73" s="20" t="str">
        <f>IF(A73="","",IF(F73&lt;0,"Saldo negativo: confira os lançamentos",IF(F73=0,"Zerado",IF(K73="","OK",IF(F73&lt;=K73,"Repor: chegou no mínimo","OK")))))</f>
        <v/>
      </c>
      <c r="M73" s="21" t="str">
        <f>IF(OR(A73="",K73=""),"",MAX(0,K73-F73))</f>
        <v/>
      </c>
      <c r="N73" s="24" t="str">
        <f>IF(A73="","",MAX(0,F73)*N(Produtos!F72))</f>
        <v/>
      </c>
    </row>
    <row r="74">
      <c r="A74" s="20" t="str">
        <f>IF(Produtos!A73="","",Produtos!A73)</f>
        <v/>
      </c>
      <c r="B74" s="20" t="str">
        <f>IF(A74="","",Produtos!J73)</f>
        <v/>
      </c>
      <c r="C74" s="21" t="str">
        <f>IF(A74="","",N(Produtos!G73))</f>
        <v/>
      </c>
      <c r="D74" s="21" t="str">
        <f>IF(A74="","",SUMIF(Entradas!$B$5:$B$1004,A74,Entradas!$D$5:$D$1004))</f>
        <v/>
      </c>
      <c r="E74" s="21" t="str">
        <f>IF(A74="","",SUMIF('Saídas'!$B$5:$B$2004,A74,'Saídas'!$D$5:$D$2004))</f>
        <v/>
      </c>
      <c r="F74" s="22" t="str">
        <f>IF(A74="","",C74+D74-E74)</f>
        <v/>
      </c>
      <c r="G74" s="21" t="str">
        <f>IF(A74="","",SUMIFS('Saídas'!$D$5:$D$2004,'Saídas'!$B$5:$B$2004,A74,'Saídas'!$E$5:$E$2004,"Venda",'Saídas'!$A$5:$A$2004,"&gt;="&amp;$B$2,'Saídas'!$A$5:$A$2004,"&lt;="&amp;$D$2))</f>
        <v/>
      </c>
      <c r="H74" s="23" t="str">
        <f>IF(OR(A74="",$F$2&lt;=0),"",G74/$F$2)</f>
        <v/>
      </c>
      <c r="I74" s="21" t="str">
        <f>IF(OR(A74="",Produtos!H73=""),"",Produtos!H73)</f>
        <v/>
      </c>
      <c r="J74" s="21" t="str">
        <f>IF(OR(A74="",I74="",H74=""),"",ROUNDUP(H74*I74*(1+$I$2),0))</f>
        <v/>
      </c>
      <c r="K74" s="21" t="str">
        <f>IF(A74="","",IF(Produtos!I73&lt;&gt;"",Produtos!I73,J74))</f>
        <v/>
      </c>
      <c r="L74" s="20" t="str">
        <f>IF(A74="","",IF(F74&lt;0,"Saldo negativo: confira os lançamentos",IF(F74=0,"Zerado",IF(K74="","OK",IF(F74&lt;=K74,"Repor: chegou no mínimo","OK")))))</f>
        <v/>
      </c>
      <c r="M74" s="21" t="str">
        <f>IF(OR(A74="",K74=""),"",MAX(0,K74-F74))</f>
        <v/>
      </c>
      <c r="N74" s="24" t="str">
        <f>IF(A74="","",MAX(0,F74)*N(Produtos!F73))</f>
        <v/>
      </c>
    </row>
    <row r="75">
      <c r="A75" s="20" t="str">
        <f>IF(Produtos!A74="","",Produtos!A74)</f>
        <v/>
      </c>
      <c r="B75" s="20" t="str">
        <f>IF(A75="","",Produtos!J74)</f>
        <v/>
      </c>
      <c r="C75" s="21" t="str">
        <f>IF(A75="","",N(Produtos!G74))</f>
        <v/>
      </c>
      <c r="D75" s="21" t="str">
        <f>IF(A75="","",SUMIF(Entradas!$B$5:$B$1004,A75,Entradas!$D$5:$D$1004))</f>
        <v/>
      </c>
      <c r="E75" s="21" t="str">
        <f>IF(A75="","",SUMIF('Saídas'!$B$5:$B$2004,A75,'Saídas'!$D$5:$D$2004))</f>
        <v/>
      </c>
      <c r="F75" s="22" t="str">
        <f>IF(A75="","",C75+D75-E75)</f>
        <v/>
      </c>
      <c r="G75" s="21" t="str">
        <f>IF(A75="","",SUMIFS('Saídas'!$D$5:$D$2004,'Saídas'!$B$5:$B$2004,A75,'Saídas'!$E$5:$E$2004,"Venda",'Saídas'!$A$5:$A$2004,"&gt;="&amp;$B$2,'Saídas'!$A$5:$A$2004,"&lt;="&amp;$D$2))</f>
        <v/>
      </c>
      <c r="H75" s="23" t="str">
        <f>IF(OR(A75="",$F$2&lt;=0),"",G75/$F$2)</f>
        <v/>
      </c>
      <c r="I75" s="21" t="str">
        <f>IF(OR(A75="",Produtos!H74=""),"",Produtos!H74)</f>
        <v/>
      </c>
      <c r="J75" s="21" t="str">
        <f>IF(OR(A75="",I75="",H75=""),"",ROUNDUP(H75*I75*(1+$I$2),0))</f>
        <v/>
      </c>
      <c r="K75" s="21" t="str">
        <f>IF(A75="","",IF(Produtos!I74&lt;&gt;"",Produtos!I74,J75))</f>
        <v/>
      </c>
      <c r="L75" s="20" t="str">
        <f>IF(A75="","",IF(F75&lt;0,"Saldo negativo: confira os lançamentos",IF(F75=0,"Zerado",IF(K75="","OK",IF(F75&lt;=K75,"Repor: chegou no mínimo","OK")))))</f>
        <v/>
      </c>
      <c r="M75" s="21" t="str">
        <f>IF(OR(A75="",K75=""),"",MAX(0,K75-F75))</f>
        <v/>
      </c>
      <c r="N75" s="24" t="str">
        <f>IF(A75="","",MAX(0,F75)*N(Produtos!F74))</f>
        <v/>
      </c>
    </row>
    <row r="76">
      <c r="A76" s="20" t="str">
        <f>IF(Produtos!A75="","",Produtos!A75)</f>
        <v/>
      </c>
      <c r="B76" s="20" t="str">
        <f>IF(A76="","",Produtos!J75)</f>
        <v/>
      </c>
      <c r="C76" s="21" t="str">
        <f>IF(A76="","",N(Produtos!G75))</f>
        <v/>
      </c>
      <c r="D76" s="21" t="str">
        <f>IF(A76="","",SUMIF(Entradas!$B$5:$B$1004,A76,Entradas!$D$5:$D$1004))</f>
        <v/>
      </c>
      <c r="E76" s="21" t="str">
        <f>IF(A76="","",SUMIF('Saídas'!$B$5:$B$2004,A76,'Saídas'!$D$5:$D$2004))</f>
        <v/>
      </c>
      <c r="F76" s="22" t="str">
        <f>IF(A76="","",C76+D76-E76)</f>
        <v/>
      </c>
      <c r="G76" s="21" t="str">
        <f>IF(A76="","",SUMIFS('Saídas'!$D$5:$D$2004,'Saídas'!$B$5:$B$2004,A76,'Saídas'!$E$5:$E$2004,"Venda",'Saídas'!$A$5:$A$2004,"&gt;="&amp;$B$2,'Saídas'!$A$5:$A$2004,"&lt;="&amp;$D$2))</f>
        <v/>
      </c>
      <c r="H76" s="23" t="str">
        <f>IF(OR(A76="",$F$2&lt;=0),"",G76/$F$2)</f>
        <v/>
      </c>
      <c r="I76" s="21" t="str">
        <f>IF(OR(A76="",Produtos!H75=""),"",Produtos!H75)</f>
        <v/>
      </c>
      <c r="J76" s="21" t="str">
        <f>IF(OR(A76="",I76="",H76=""),"",ROUNDUP(H76*I76*(1+$I$2),0))</f>
        <v/>
      </c>
      <c r="K76" s="21" t="str">
        <f>IF(A76="","",IF(Produtos!I75&lt;&gt;"",Produtos!I75,J76))</f>
        <v/>
      </c>
      <c r="L76" s="20" t="str">
        <f>IF(A76="","",IF(F76&lt;0,"Saldo negativo: confira os lançamentos",IF(F76=0,"Zerado",IF(K76="","OK",IF(F76&lt;=K76,"Repor: chegou no mínimo","OK")))))</f>
        <v/>
      </c>
      <c r="M76" s="21" t="str">
        <f>IF(OR(A76="",K76=""),"",MAX(0,K76-F76))</f>
        <v/>
      </c>
      <c r="N76" s="24" t="str">
        <f>IF(A76="","",MAX(0,F76)*N(Produtos!F75))</f>
        <v/>
      </c>
    </row>
    <row r="77">
      <c r="A77" s="20" t="str">
        <f>IF(Produtos!A76="","",Produtos!A76)</f>
        <v/>
      </c>
      <c r="B77" s="20" t="str">
        <f>IF(A77="","",Produtos!J76)</f>
        <v/>
      </c>
      <c r="C77" s="21" t="str">
        <f>IF(A77="","",N(Produtos!G76))</f>
        <v/>
      </c>
      <c r="D77" s="21" t="str">
        <f>IF(A77="","",SUMIF(Entradas!$B$5:$B$1004,A77,Entradas!$D$5:$D$1004))</f>
        <v/>
      </c>
      <c r="E77" s="21" t="str">
        <f>IF(A77="","",SUMIF('Saídas'!$B$5:$B$2004,A77,'Saídas'!$D$5:$D$2004))</f>
        <v/>
      </c>
      <c r="F77" s="22" t="str">
        <f>IF(A77="","",C77+D77-E77)</f>
        <v/>
      </c>
      <c r="G77" s="21" t="str">
        <f>IF(A77="","",SUMIFS('Saídas'!$D$5:$D$2004,'Saídas'!$B$5:$B$2004,A77,'Saídas'!$E$5:$E$2004,"Venda",'Saídas'!$A$5:$A$2004,"&gt;="&amp;$B$2,'Saídas'!$A$5:$A$2004,"&lt;="&amp;$D$2))</f>
        <v/>
      </c>
      <c r="H77" s="23" t="str">
        <f>IF(OR(A77="",$F$2&lt;=0),"",G77/$F$2)</f>
        <v/>
      </c>
      <c r="I77" s="21" t="str">
        <f>IF(OR(A77="",Produtos!H76=""),"",Produtos!H76)</f>
        <v/>
      </c>
      <c r="J77" s="21" t="str">
        <f>IF(OR(A77="",I77="",H77=""),"",ROUNDUP(H77*I77*(1+$I$2),0))</f>
        <v/>
      </c>
      <c r="K77" s="21" t="str">
        <f>IF(A77="","",IF(Produtos!I76&lt;&gt;"",Produtos!I76,J77))</f>
        <v/>
      </c>
      <c r="L77" s="20" t="str">
        <f>IF(A77="","",IF(F77&lt;0,"Saldo negativo: confira os lançamentos",IF(F77=0,"Zerado",IF(K77="","OK",IF(F77&lt;=K77,"Repor: chegou no mínimo","OK")))))</f>
        <v/>
      </c>
      <c r="M77" s="21" t="str">
        <f>IF(OR(A77="",K77=""),"",MAX(0,K77-F77))</f>
        <v/>
      </c>
      <c r="N77" s="24" t="str">
        <f>IF(A77="","",MAX(0,F77)*N(Produtos!F76))</f>
        <v/>
      </c>
    </row>
    <row r="78">
      <c r="A78" s="20" t="str">
        <f>IF(Produtos!A77="","",Produtos!A77)</f>
        <v/>
      </c>
      <c r="B78" s="20" t="str">
        <f>IF(A78="","",Produtos!J77)</f>
        <v/>
      </c>
      <c r="C78" s="21" t="str">
        <f>IF(A78="","",N(Produtos!G77))</f>
        <v/>
      </c>
      <c r="D78" s="21" t="str">
        <f>IF(A78="","",SUMIF(Entradas!$B$5:$B$1004,A78,Entradas!$D$5:$D$1004))</f>
        <v/>
      </c>
      <c r="E78" s="21" t="str">
        <f>IF(A78="","",SUMIF('Saídas'!$B$5:$B$2004,A78,'Saídas'!$D$5:$D$2004))</f>
        <v/>
      </c>
      <c r="F78" s="22" t="str">
        <f>IF(A78="","",C78+D78-E78)</f>
        <v/>
      </c>
      <c r="G78" s="21" t="str">
        <f>IF(A78="","",SUMIFS('Saídas'!$D$5:$D$2004,'Saídas'!$B$5:$B$2004,A78,'Saídas'!$E$5:$E$2004,"Venda",'Saídas'!$A$5:$A$2004,"&gt;="&amp;$B$2,'Saídas'!$A$5:$A$2004,"&lt;="&amp;$D$2))</f>
        <v/>
      </c>
      <c r="H78" s="23" t="str">
        <f>IF(OR(A78="",$F$2&lt;=0),"",G78/$F$2)</f>
        <v/>
      </c>
      <c r="I78" s="21" t="str">
        <f>IF(OR(A78="",Produtos!H77=""),"",Produtos!H77)</f>
        <v/>
      </c>
      <c r="J78" s="21" t="str">
        <f>IF(OR(A78="",I78="",H78=""),"",ROUNDUP(H78*I78*(1+$I$2),0))</f>
        <v/>
      </c>
      <c r="K78" s="21" t="str">
        <f>IF(A78="","",IF(Produtos!I77&lt;&gt;"",Produtos!I77,J78))</f>
        <v/>
      </c>
      <c r="L78" s="20" t="str">
        <f>IF(A78="","",IF(F78&lt;0,"Saldo negativo: confira os lançamentos",IF(F78=0,"Zerado",IF(K78="","OK",IF(F78&lt;=K78,"Repor: chegou no mínimo","OK")))))</f>
        <v/>
      </c>
      <c r="M78" s="21" t="str">
        <f>IF(OR(A78="",K78=""),"",MAX(0,K78-F78))</f>
        <v/>
      </c>
      <c r="N78" s="24" t="str">
        <f>IF(A78="","",MAX(0,F78)*N(Produtos!F77))</f>
        <v/>
      </c>
    </row>
    <row r="79">
      <c r="A79" s="20" t="str">
        <f>IF(Produtos!A78="","",Produtos!A78)</f>
        <v/>
      </c>
      <c r="B79" s="20" t="str">
        <f>IF(A79="","",Produtos!J78)</f>
        <v/>
      </c>
      <c r="C79" s="21" t="str">
        <f>IF(A79="","",N(Produtos!G78))</f>
        <v/>
      </c>
      <c r="D79" s="21" t="str">
        <f>IF(A79="","",SUMIF(Entradas!$B$5:$B$1004,A79,Entradas!$D$5:$D$1004))</f>
        <v/>
      </c>
      <c r="E79" s="21" t="str">
        <f>IF(A79="","",SUMIF('Saídas'!$B$5:$B$2004,A79,'Saídas'!$D$5:$D$2004))</f>
        <v/>
      </c>
      <c r="F79" s="22" t="str">
        <f>IF(A79="","",C79+D79-E79)</f>
        <v/>
      </c>
      <c r="G79" s="21" t="str">
        <f>IF(A79="","",SUMIFS('Saídas'!$D$5:$D$2004,'Saídas'!$B$5:$B$2004,A79,'Saídas'!$E$5:$E$2004,"Venda",'Saídas'!$A$5:$A$2004,"&gt;="&amp;$B$2,'Saídas'!$A$5:$A$2004,"&lt;="&amp;$D$2))</f>
        <v/>
      </c>
      <c r="H79" s="23" t="str">
        <f>IF(OR(A79="",$F$2&lt;=0),"",G79/$F$2)</f>
        <v/>
      </c>
      <c r="I79" s="21" t="str">
        <f>IF(OR(A79="",Produtos!H78=""),"",Produtos!H78)</f>
        <v/>
      </c>
      <c r="J79" s="21" t="str">
        <f>IF(OR(A79="",I79="",H79=""),"",ROUNDUP(H79*I79*(1+$I$2),0))</f>
        <v/>
      </c>
      <c r="K79" s="21" t="str">
        <f>IF(A79="","",IF(Produtos!I78&lt;&gt;"",Produtos!I78,J79))</f>
        <v/>
      </c>
      <c r="L79" s="20" t="str">
        <f>IF(A79="","",IF(F79&lt;0,"Saldo negativo: confira os lançamentos",IF(F79=0,"Zerado",IF(K79="","OK",IF(F79&lt;=K79,"Repor: chegou no mínimo","OK")))))</f>
        <v/>
      </c>
      <c r="M79" s="21" t="str">
        <f>IF(OR(A79="",K79=""),"",MAX(0,K79-F79))</f>
        <v/>
      </c>
      <c r="N79" s="24" t="str">
        <f>IF(A79="","",MAX(0,F79)*N(Produtos!F78))</f>
        <v/>
      </c>
    </row>
    <row r="80">
      <c r="A80" s="20" t="str">
        <f>IF(Produtos!A79="","",Produtos!A79)</f>
        <v/>
      </c>
      <c r="B80" s="20" t="str">
        <f>IF(A80="","",Produtos!J79)</f>
        <v/>
      </c>
      <c r="C80" s="21" t="str">
        <f>IF(A80="","",N(Produtos!G79))</f>
        <v/>
      </c>
      <c r="D80" s="21" t="str">
        <f>IF(A80="","",SUMIF(Entradas!$B$5:$B$1004,A80,Entradas!$D$5:$D$1004))</f>
        <v/>
      </c>
      <c r="E80" s="21" t="str">
        <f>IF(A80="","",SUMIF('Saídas'!$B$5:$B$2004,A80,'Saídas'!$D$5:$D$2004))</f>
        <v/>
      </c>
      <c r="F80" s="22" t="str">
        <f>IF(A80="","",C80+D80-E80)</f>
        <v/>
      </c>
      <c r="G80" s="21" t="str">
        <f>IF(A80="","",SUMIFS('Saídas'!$D$5:$D$2004,'Saídas'!$B$5:$B$2004,A80,'Saídas'!$E$5:$E$2004,"Venda",'Saídas'!$A$5:$A$2004,"&gt;="&amp;$B$2,'Saídas'!$A$5:$A$2004,"&lt;="&amp;$D$2))</f>
        <v/>
      </c>
      <c r="H80" s="23" t="str">
        <f>IF(OR(A80="",$F$2&lt;=0),"",G80/$F$2)</f>
        <v/>
      </c>
      <c r="I80" s="21" t="str">
        <f>IF(OR(A80="",Produtos!H79=""),"",Produtos!H79)</f>
        <v/>
      </c>
      <c r="J80" s="21" t="str">
        <f>IF(OR(A80="",I80="",H80=""),"",ROUNDUP(H80*I80*(1+$I$2),0))</f>
        <v/>
      </c>
      <c r="K80" s="21" t="str">
        <f>IF(A80="","",IF(Produtos!I79&lt;&gt;"",Produtos!I79,J80))</f>
        <v/>
      </c>
      <c r="L80" s="20" t="str">
        <f>IF(A80="","",IF(F80&lt;0,"Saldo negativo: confira os lançamentos",IF(F80=0,"Zerado",IF(K80="","OK",IF(F80&lt;=K80,"Repor: chegou no mínimo","OK")))))</f>
        <v/>
      </c>
      <c r="M80" s="21" t="str">
        <f>IF(OR(A80="",K80=""),"",MAX(0,K80-F80))</f>
        <v/>
      </c>
      <c r="N80" s="24" t="str">
        <f>IF(A80="","",MAX(0,F80)*N(Produtos!F79))</f>
        <v/>
      </c>
    </row>
    <row r="81">
      <c r="A81" s="20" t="str">
        <f>IF(Produtos!A80="","",Produtos!A80)</f>
        <v/>
      </c>
      <c r="B81" s="20" t="str">
        <f>IF(A81="","",Produtos!J80)</f>
        <v/>
      </c>
      <c r="C81" s="21" t="str">
        <f>IF(A81="","",N(Produtos!G80))</f>
        <v/>
      </c>
      <c r="D81" s="21" t="str">
        <f>IF(A81="","",SUMIF(Entradas!$B$5:$B$1004,A81,Entradas!$D$5:$D$1004))</f>
        <v/>
      </c>
      <c r="E81" s="21" t="str">
        <f>IF(A81="","",SUMIF('Saídas'!$B$5:$B$2004,A81,'Saídas'!$D$5:$D$2004))</f>
        <v/>
      </c>
      <c r="F81" s="22" t="str">
        <f>IF(A81="","",C81+D81-E81)</f>
        <v/>
      </c>
      <c r="G81" s="21" t="str">
        <f>IF(A81="","",SUMIFS('Saídas'!$D$5:$D$2004,'Saídas'!$B$5:$B$2004,A81,'Saídas'!$E$5:$E$2004,"Venda",'Saídas'!$A$5:$A$2004,"&gt;="&amp;$B$2,'Saídas'!$A$5:$A$2004,"&lt;="&amp;$D$2))</f>
        <v/>
      </c>
      <c r="H81" s="23" t="str">
        <f>IF(OR(A81="",$F$2&lt;=0),"",G81/$F$2)</f>
        <v/>
      </c>
      <c r="I81" s="21" t="str">
        <f>IF(OR(A81="",Produtos!H80=""),"",Produtos!H80)</f>
        <v/>
      </c>
      <c r="J81" s="21" t="str">
        <f>IF(OR(A81="",I81="",H81=""),"",ROUNDUP(H81*I81*(1+$I$2),0))</f>
        <v/>
      </c>
      <c r="K81" s="21" t="str">
        <f>IF(A81="","",IF(Produtos!I80&lt;&gt;"",Produtos!I80,J81))</f>
        <v/>
      </c>
      <c r="L81" s="20" t="str">
        <f>IF(A81="","",IF(F81&lt;0,"Saldo negativo: confira os lançamentos",IF(F81=0,"Zerado",IF(K81="","OK",IF(F81&lt;=K81,"Repor: chegou no mínimo","OK")))))</f>
        <v/>
      </c>
      <c r="M81" s="21" t="str">
        <f>IF(OR(A81="",K81=""),"",MAX(0,K81-F81))</f>
        <v/>
      </c>
      <c r="N81" s="24" t="str">
        <f>IF(A81="","",MAX(0,F81)*N(Produtos!F80))</f>
        <v/>
      </c>
    </row>
    <row r="82">
      <c r="A82" s="20" t="str">
        <f>IF(Produtos!A81="","",Produtos!A81)</f>
        <v/>
      </c>
      <c r="B82" s="20" t="str">
        <f>IF(A82="","",Produtos!J81)</f>
        <v/>
      </c>
      <c r="C82" s="21" t="str">
        <f>IF(A82="","",N(Produtos!G81))</f>
        <v/>
      </c>
      <c r="D82" s="21" t="str">
        <f>IF(A82="","",SUMIF(Entradas!$B$5:$B$1004,A82,Entradas!$D$5:$D$1004))</f>
        <v/>
      </c>
      <c r="E82" s="21" t="str">
        <f>IF(A82="","",SUMIF('Saídas'!$B$5:$B$2004,A82,'Saídas'!$D$5:$D$2004))</f>
        <v/>
      </c>
      <c r="F82" s="22" t="str">
        <f>IF(A82="","",C82+D82-E82)</f>
        <v/>
      </c>
      <c r="G82" s="21" t="str">
        <f>IF(A82="","",SUMIFS('Saídas'!$D$5:$D$2004,'Saídas'!$B$5:$B$2004,A82,'Saídas'!$E$5:$E$2004,"Venda",'Saídas'!$A$5:$A$2004,"&gt;="&amp;$B$2,'Saídas'!$A$5:$A$2004,"&lt;="&amp;$D$2))</f>
        <v/>
      </c>
      <c r="H82" s="23" t="str">
        <f>IF(OR(A82="",$F$2&lt;=0),"",G82/$F$2)</f>
        <v/>
      </c>
      <c r="I82" s="21" t="str">
        <f>IF(OR(A82="",Produtos!H81=""),"",Produtos!H81)</f>
        <v/>
      </c>
      <c r="J82" s="21" t="str">
        <f>IF(OR(A82="",I82="",H82=""),"",ROUNDUP(H82*I82*(1+$I$2),0))</f>
        <v/>
      </c>
      <c r="K82" s="21" t="str">
        <f>IF(A82="","",IF(Produtos!I81&lt;&gt;"",Produtos!I81,J82))</f>
        <v/>
      </c>
      <c r="L82" s="20" t="str">
        <f>IF(A82="","",IF(F82&lt;0,"Saldo negativo: confira os lançamentos",IF(F82=0,"Zerado",IF(K82="","OK",IF(F82&lt;=K82,"Repor: chegou no mínimo","OK")))))</f>
        <v/>
      </c>
      <c r="M82" s="21" t="str">
        <f>IF(OR(A82="",K82=""),"",MAX(0,K82-F82))</f>
        <v/>
      </c>
      <c r="N82" s="24" t="str">
        <f>IF(A82="","",MAX(0,F82)*N(Produtos!F81))</f>
        <v/>
      </c>
    </row>
    <row r="83">
      <c r="A83" s="20" t="str">
        <f>IF(Produtos!A82="","",Produtos!A82)</f>
        <v/>
      </c>
      <c r="B83" s="20" t="str">
        <f>IF(A83="","",Produtos!J82)</f>
        <v/>
      </c>
      <c r="C83" s="21" t="str">
        <f>IF(A83="","",N(Produtos!G82))</f>
        <v/>
      </c>
      <c r="D83" s="21" t="str">
        <f>IF(A83="","",SUMIF(Entradas!$B$5:$B$1004,A83,Entradas!$D$5:$D$1004))</f>
        <v/>
      </c>
      <c r="E83" s="21" t="str">
        <f>IF(A83="","",SUMIF('Saídas'!$B$5:$B$2004,A83,'Saídas'!$D$5:$D$2004))</f>
        <v/>
      </c>
      <c r="F83" s="22" t="str">
        <f>IF(A83="","",C83+D83-E83)</f>
        <v/>
      </c>
      <c r="G83" s="21" t="str">
        <f>IF(A83="","",SUMIFS('Saídas'!$D$5:$D$2004,'Saídas'!$B$5:$B$2004,A83,'Saídas'!$E$5:$E$2004,"Venda",'Saídas'!$A$5:$A$2004,"&gt;="&amp;$B$2,'Saídas'!$A$5:$A$2004,"&lt;="&amp;$D$2))</f>
        <v/>
      </c>
      <c r="H83" s="23" t="str">
        <f>IF(OR(A83="",$F$2&lt;=0),"",G83/$F$2)</f>
        <v/>
      </c>
      <c r="I83" s="21" t="str">
        <f>IF(OR(A83="",Produtos!H82=""),"",Produtos!H82)</f>
        <v/>
      </c>
      <c r="J83" s="21" t="str">
        <f>IF(OR(A83="",I83="",H83=""),"",ROUNDUP(H83*I83*(1+$I$2),0))</f>
        <v/>
      </c>
      <c r="K83" s="21" t="str">
        <f>IF(A83="","",IF(Produtos!I82&lt;&gt;"",Produtos!I82,J83))</f>
        <v/>
      </c>
      <c r="L83" s="20" t="str">
        <f>IF(A83="","",IF(F83&lt;0,"Saldo negativo: confira os lançamentos",IF(F83=0,"Zerado",IF(K83="","OK",IF(F83&lt;=K83,"Repor: chegou no mínimo","OK")))))</f>
        <v/>
      </c>
      <c r="M83" s="21" t="str">
        <f>IF(OR(A83="",K83=""),"",MAX(0,K83-F83))</f>
        <v/>
      </c>
      <c r="N83" s="24" t="str">
        <f>IF(A83="","",MAX(0,F83)*N(Produtos!F82))</f>
        <v/>
      </c>
    </row>
    <row r="84">
      <c r="A84" s="20" t="str">
        <f>IF(Produtos!A83="","",Produtos!A83)</f>
        <v/>
      </c>
      <c r="B84" s="20" t="str">
        <f>IF(A84="","",Produtos!J83)</f>
        <v/>
      </c>
      <c r="C84" s="21" t="str">
        <f>IF(A84="","",N(Produtos!G83))</f>
        <v/>
      </c>
      <c r="D84" s="21" t="str">
        <f>IF(A84="","",SUMIF(Entradas!$B$5:$B$1004,A84,Entradas!$D$5:$D$1004))</f>
        <v/>
      </c>
      <c r="E84" s="21" t="str">
        <f>IF(A84="","",SUMIF('Saídas'!$B$5:$B$2004,A84,'Saídas'!$D$5:$D$2004))</f>
        <v/>
      </c>
      <c r="F84" s="22" t="str">
        <f>IF(A84="","",C84+D84-E84)</f>
        <v/>
      </c>
      <c r="G84" s="21" t="str">
        <f>IF(A84="","",SUMIFS('Saídas'!$D$5:$D$2004,'Saídas'!$B$5:$B$2004,A84,'Saídas'!$E$5:$E$2004,"Venda",'Saídas'!$A$5:$A$2004,"&gt;="&amp;$B$2,'Saídas'!$A$5:$A$2004,"&lt;="&amp;$D$2))</f>
        <v/>
      </c>
      <c r="H84" s="23" t="str">
        <f>IF(OR(A84="",$F$2&lt;=0),"",G84/$F$2)</f>
        <v/>
      </c>
      <c r="I84" s="21" t="str">
        <f>IF(OR(A84="",Produtos!H83=""),"",Produtos!H83)</f>
        <v/>
      </c>
      <c r="J84" s="21" t="str">
        <f>IF(OR(A84="",I84="",H84=""),"",ROUNDUP(H84*I84*(1+$I$2),0))</f>
        <v/>
      </c>
      <c r="K84" s="21" t="str">
        <f>IF(A84="","",IF(Produtos!I83&lt;&gt;"",Produtos!I83,J84))</f>
        <v/>
      </c>
      <c r="L84" s="20" t="str">
        <f>IF(A84="","",IF(F84&lt;0,"Saldo negativo: confira os lançamentos",IF(F84=0,"Zerado",IF(K84="","OK",IF(F84&lt;=K84,"Repor: chegou no mínimo","OK")))))</f>
        <v/>
      </c>
      <c r="M84" s="21" t="str">
        <f>IF(OR(A84="",K84=""),"",MAX(0,K84-F84))</f>
        <v/>
      </c>
      <c r="N84" s="24" t="str">
        <f>IF(A84="","",MAX(0,F84)*N(Produtos!F83))</f>
        <v/>
      </c>
    </row>
    <row r="85">
      <c r="A85" s="20" t="str">
        <f>IF(Produtos!A84="","",Produtos!A84)</f>
        <v/>
      </c>
      <c r="B85" s="20" t="str">
        <f>IF(A85="","",Produtos!J84)</f>
        <v/>
      </c>
      <c r="C85" s="21" t="str">
        <f>IF(A85="","",N(Produtos!G84))</f>
        <v/>
      </c>
      <c r="D85" s="21" t="str">
        <f>IF(A85="","",SUMIF(Entradas!$B$5:$B$1004,A85,Entradas!$D$5:$D$1004))</f>
        <v/>
      </c>
      <c r="E85" s="21" t="str">
        <f>IF(A85="","",SUMIF('Saídas'!$B$5:$B$2004,A85,'Saídas'!$D$5:$D$2004))</f>
        <v/>
      </c>
      <c r="F85" s="22" t="str">
        <f>IF(A85="","",C85+D85-E85)</f>
        <v/>
      </c>
      <c r="G85" s="21" t="str">
        <f>IF(A85="","",SUMIFS('Saídas'!$D$5:$D$2004,'Saídas'!$B$5:$B$2004,A85,'Saídas'!$E$5:$E$2004,"Venda",'Saídas'!$A$5:$A$2004,"&gt;="&amp;$B$2,'Saídas'!$A$5:$A$2004,"&lt;="&amp;$D$2))</f>
        <v/>
      </c>
      <c r="H85" s="23" t="str">
        <f>IF(OR(A85="",$F$2&lt;=0),"",G85/$F$2)</f>
        <v/>
      </c>
      <c r="I85" s="21" t="str">
        <f>IF(OR(A85="",Produtos!H84=""),"",Produtos!H84)</f>
        <v/>
      </c>
      <c r="J85" s="21" t="str">
        <f>IF(OR(A85="",I85="",H85=""),"",ROUNDUP(H85*I85*(1+$I$2),0))</f>
        <v/>
      </c>
      <c r="K85" s="21" t="str">
        <f>IF(A85="","",IF(Produtos!I84&lt;&gt;"",Produtos!I84,J85))</f>
        <v/>
      </c>
      <c r="L85" s="20" t="str">
        <f>IF(A85="","",IF(F85&lt;0,"Saldo negativo: confira os lançamentos",IF(F85=0,"Zerado",IF(K85="","OK",IF(F85&lt;=K85,"Repor: chegou no mínimo","OK")))))</f>
        <v/>
      </c>
      <c r="M85" s="21" t="str">
        <f>IF(OR(A85="",K85=""),"",MAX(0,K85-F85))</f>
        <v/>
      </c>
      <c r="N85" s="24" t="str">
        <f>IF(A85="","",MAX(0,F85)*N(Produtos!F84))</f>
        <v/>
      </c>
    </row>
    <row r="86">
      <c r="A86" s="20" t="str">
        <f>IF(Produtos!A85="","",Produtos!A85)</f>
        <v/>
      </c>
      <c r="B86" s="20" t="str">
        <f>IF(A86="","",Produtos!J85)</f>
        <v/>
      </c>
      <c r="C86" s="21" t="str">
        <f>IF(A86="","",N(Produtos!G85))</f>
        <v/>
      </c>
      <c r="D86" s="21" t="str">
        <f>IF(A86="","",SUMIF(Entradas!$B$5:$B$1004,A86,Entradas!$D$5:$D$1004))</f>
        <v/>
      </c>
      <c r="E86" s="21" t="str">
        <f>IF(A86="","",SUMIF('Saídas'!$B$5:$B$2004,A86,'Saídas'!$D$5:$D$2004))</f>
        <v/>
      </c>
      <c r="F86" s="22" t="str">
        <f>IF(A86="","",C86+D86-E86)</f>
        <v/>
      </c>
      <c r="G86" s="21" t="str">
        <f>IF(A86="","",SUMIFS('Saídas'!$D$5:$D$2004,'Saídas'!$B$5:$B$2004,A86,'Saídas'!$E$5:$E$2004,"Venda",'Saídas'!$A$5:$A$2004,"&gt;="&amp;$B$2,'Saídas'!$A$5:$A$2004,"&lt;="&amp;$D$2))</f>
        <v/>
      </c>
      <c r="H86" s="23" t="str">
        <f>IF(OR(A86="",$F$2&lt;=0),"",G86/$F$2)</f>
        <v/>
      </c>
      <c r="I86" s="21" t="str">
        <f>IF(OR(A86="",Produtos!H85=""),"",Produtos!H85)</f>
        <v/>
      </c>
      <c r="J86" s="21" t="str">
        <f>IF(OR(A86="",I86="",H86=""),"",ROUNDUP(H86*I86*(1+$I$2),0))</f>
        <v/>
      </c>
      <c r="K86" s="21" t="str">
        <f>IF(A86="","",IF(Produtos!I85&lt;&gt;"",Produtos!I85,J86))</f>
        <v/>
      </c>
      <c r="L86" s="20" t="str">
        <f>IF(A86="","",IF(F86&lt;0,"Saldo negativo: confira os lançamentos",IF(F86=0,"Zerado",IF(K86="","OK",IF(F86&lt;=K86,"Repor: chegou no mínimo","OK")))))</f>
        <v/>
      </c>
      <c r="M86" s="21" t="str">
        <f>IF(OR(A86="",K86=""),"",MAX(0,K86-F86))</f>
        <v/>
      </c>
      <c r="N86" s="24" t="str">
        <f>IF(A86="","",MAX(0,F86)*N(Produtos!F85))</f>
        <v/>
      </c>
    </row>
    <row r="87">
      <c r="A87" s="20" t="str">
        <f>IF(Produtos!A86="","",Produtos!A86)</f>
        <v/>
      </c>
      <c r="B87" s="20" t="str">
        <f>IF(A87="","",Produtos!J86)</f>
        <v/>
      </c>
      <c r="C87" s="21" t="str">
        <f>IF(A87="","",N(Produtos!G86))</f>
        <v/>
      </c>
      <c r="D87" s="21" t="str">
        <f>IF(A87="","",SUMIF(Entradas!$B$5:$B$1004,A87,Entradas!$D$5:$D$1004))</f>
        <v/>
      </c>
      <c r="E87" s="21" t="str">
        <f>IF(A87="","",SUMIF('Saídas'!$B$5:$B$2004,A87,'Saídas'!$D$5:$D$2004))</f>
        <v/>
      </c>
      <c r="F87" s="22" t="str">
        <f>IF(A87="","",C87+D87-E87)</f>
        <v/>
      </c>
      <c r="G87" s="21" t="str">
        <f>IF(A87="","",SUMIFS('Saídas'!$D$5:$D$2004,'Saídas'!$B$5:$B$2004,A87,'Saídas'!$E$5:$E$2004,"Venda",'Saídas'!$A$5:$A$2004,"&gt;="&amp;$B$2,'Saídas'!$A$5:$A$2004,"&lt;="&amp;$D$2))</f>
        <v/>
      </c>
      <c r="H87" s="23" t="str">
        <f>IF(OR(A87="",$F$2&lt;=0),"",G87/$F$2)</f>
        <v/>
      </c>
      <c r="I87" s="21" t="str">
        <f>IF(OR(A87="",Produtos!H86=""),"",Produtos!H86)</f>
        <v/>
      </c>
      <c r="J87" s="21" t="str">
        <f>IF(OR(A87="",I87="",H87=""),"",ROUNDUP(H87*I87*(1+$I$2),0))</f>
        <v/>
      </c>
      <c r="K87" s="21" t="str">
        <f>IF(A87="","",IF(Produtos!I86&lt;&gt;"",Produtos!I86,J87))</f>
        <v/>
      </c>
      <c r="L87" s="20" t="str">
        <f>IF(A87="","",IF(F87&lt;0,"Saldo negativo: confira os lançamentos",IF(F87=0,"Zerado",IF(K87="","OK",IF(F87&lt;=K87,"Repor: chegou no mínimo","OK")))))</f>
        <v/>
      </c>
      <c r="M87" s="21" t="str">
        <f>IF(OR(A87="",K87=""),"",MAX(0,K87-F87))</f>
        <v/>
      </c>
      <c r="N87" s="24" t="str">
        <f>IF(A87="","",MAX(0,F87)*N(Produtos!F86))</f>
        <v/>
      </c>
    </row>
    <row r="88">
      <c r="A88" s="20" t="str">
        <f>IF(Produtos!A87="","",Produtos!A87)</f>
        <v/>
      </c>
      <c r="B88" s="20" t="str">
        <f>IF(A88="","",Produtos!J87)</f>
        <v/>
      </c>
      <c r="C88" s="21" t="str">
        <f>IF(A88="","",N(Produtos!G87))</f>
        <v/>
      </c>
      <c r="D88" s="21" t="str">
        <f>IF(A88="","",SUMIF(Entradas!$B$5:$B$1004,A88,Entradas!$D$5:$D$1004))</f>
        <v/>
      </c>
      <c r="E88" s="21" t="str">
        <f>IF(A88="","",SUMIF('Saídas'!$B$5:$B$2004,A88,'Saídas'!$D$5:$D$2004))</f>
        <v/>
      </c>
      <c r="F88" s="22" t="str">
        <f>IF(A88="","",C88+D88-E88)</f>
        <v/>
      </c>
      <c r="G88" s="21" t="str">
        <f>IF(A88="","",SUMIFS('Saídas'!$D$5:$D$2004,'Saídas'!$B$5:$B$2004,A88,'Saídas'!$E$5:$E$2004,"Venda",'Saídas'!$A$5:$A$2004,"&gt;="&amp;$B$2,'Saídas'!$A$5:$A$2004,"&lt;="&amp;$D$2))</f>
        <v/>
      </c>
      <c r="H88" s="23" t="str">
        <f>IF(OR(A88="",$F$2&lt;=0),"",G88/$F$2)</f>
        <v/>
      </c>
      <c r="I88" s="21" t="str">
        <f>IF(OR(A88="",Produtos!H87=""),"",Produtos!H87)</f>
        <v/>
      </c>
      <c r="J88" s="21" t="str">
        <f>IF(OR(A88="",I88="",H88=""),"",ROUNDUP(H88*I88*(1+$I$2),0))</f>
        <v/>
      </c>
      <c r="K88" s="21" t="str">
        <f>IF(A88="","",IF(Produtos!I87&lt;&gt;"",Produtos!I87,J88))</f>
        <v/>
      </c>
      <c r="L88" s="20" t="str">
        <f>IF(A88="","",IF(F88&lt;0,"Saldo negativo: confira os lançamentos",IF(F88=0,"Zerado",IF(K88="","OK",IF(F88&lt;=K88,"Repor: chegou no mínimo","OK")))))</f>
        <v/>
      </c>
      <c r="M88" s="21" t="str">
        <f>IF(OR(A88="",K88=""),"",MAX(0,K88-F88))</f>
        <v/>
      </c>
      <c r="N88" s="24" t="str">
        <f>IF(A88="","",MAX(0,F88)*N(Produtos!F87))</f>
        <v/>
      </c>
    </row>
    <row r="89">
      <c r="A89" s="20" t="str">
        <f>IF(Produtos!A88="","",Produtos!A88)</f>
        <v/>
      </c>
      <c r="B89" s="20" t="str">
        <f>IF(A89="","",Produtos!J88)</f>
        <v/>
      </c>
      <c r="C89" s="21" t="str">
        <f>IF(A89="","",N(Produtos!G88))</f>
        <v/>
      </c>
      <c r="D89" s="21" t="str">
        <f>IF(A89="","",SUMIF(Entradas!$B$5:$B$1004,A89,Entradas!$D$5:$D$1004))</f>
        <v/>
      </c>
      <c r="E89" s="21" t="str">
        <f>IF(A89="","",SUMIF('Saídas'!$B$5:$B$2004,A89,'Saídas'!$D$5:$D$2004))</f>
        <v/>
      </c>
      <c r="F89" s="22" t="str">
        <f>IF(A89="","",C89+D89-E89)</f>
        <v/>
      </c>
      <c r="G89" s="21" t="str">
        <f>IF(A89="","",SUMIFS('Saídas'!$D$5:$D$2004,'Saídas'!$B$5:$B$2004,A89,'Saídas'!$E$5:$E$2004,"Venda",'Saídas'!$A$5:$A$2004,"&gt;="&amp;$B$2,'Saídas'!$A$5:$A$2004,"&lt;="&amp;$D$2))</f>
        <v/>
      </c>
      <c r="H89" s="23" t="str">
        <f>IF(OR(A89="",$F$2&lt;=0),"",G89/$F$2)</f>
        <v/>
      </c>
      <c r="I89" s="21" t="str">
        <f>IF(OR(A89="",Produtos!H88=""),"",Produtos!H88)</f>
        <v/>
      </c>
      <c r="J89" s="21" t="str">
        <f>IF(OR(A89="",I89="",H89=""),"",ROUNDUP(H89*I89*(1+$I$2),0))</f>
        <v/>
      </c>
      <c r="K89" s="21" t="str">
        <f>IF(A89="","",IF(Produtos!I88&lt;&gt;"",Produtos!I88,J89))</f>
        <v/>
      </c>
      <c r="L89" s="20" t="str">
        <f>IF(A89="","",IF(F89&lt;0,"Saldo negativo: confira os lançamentos",IF(F89=0,"Zerado",IF(K89="","OK",IF(F89&lt;=K89,"Repor: chegou no mínimo","OK")))))</f>
        <v/>
      </c>
      <c r="M89" s="21" t="str">
        <f>IF(OR(A89="",K89=""),"",MAX(0,K89-F89))</f>
        <v/>
      </c>
      <c r="N89" s="24" t="str">
        <f>IF(A89="","",MAX(0,F89)*N(Produtos!F88))</f>
        <v/>
      </c>
    </row>
    <row r="90">
      <c r="A90" s="20" t="str">
        <f>IF(Produtos!A89="","",Produtos!A89)</f>
        <v/>
      </c>
      <c r="B90" s="20" t="str">
        <f>IF(A90="","",Produtos!J89)</f>
        <v/>
      </c>
      <c r="C90" s="21" t="str">
        <f>IF(A90="","",N(Produtos!G89))</f>
        <v/>
      </c>
      <c r="D90" s="21" t="str">
        <f>IF(A90="","",SUMIF(Entradas!$B$5:$B$1004,A90,Entradas!$D$5:$D$1004))</f>
        <v/>
      </c>
      <c r="E90" s="21" t="str">
        <f>IF(A90="","",SUMIF('Saídas'!$B$5:$B$2004,A90,'Saídas'!$D$5:$D$2004))</f>
        <v/>
      </c>
      <c r="F90" s="22" t="str">
        <f>IF(A90="","",C90+D90-E90)</f>
        <v/>
      </c>
      <c r="G90" s="21" t="str">
        <f>IF(A90="","",SUMIFS('Saídas'!$D$5:$D$2004,'Saídas'!$B$5:$B$2004,A90,'Saídas'!$E$5:$E$2004,"Venda",'Saídas'!$A$5:$A$2004,"&gt;="&amp;$B$2,'Saídas'!$A$5:$A$2004,"&lt;="&amp;$D$2))</f>
        <v/>
      </c>
      <c r="H90" s="23" t="str">
        <f>IF(OR(A90="",$F$2&lt;=0),"",G90/$F$2)</f>
        <v/>
      </c>
      <c r="I90" s="21" t="str">
        <f>IF(OR(A90="",Produtos!H89=""),"",Produtos!H89)</f>
        <v/>
      </c>
      <c r="J90" s="21" t="str">
        <f>IF(OR(A90="",I90="",H90=""),"",ROUNDUP(H90*I90*(1+$I$2),0))</f>
        <v/>
      </c>
      <c r="K90" s="21" t="str">
        <f>IF(A90="","",IF(Produtos!I89&lt;&gt;"",Produtos!I89,J90))</f>
        <v/>
      </c>
      <c r="L90" s="20" t="str">
        <f>IF(A90="","",IF(F90&lt;0,"Saldo negativo: confira os lançamentos",IF(F90=0,"Zerado",IF(K90="","OK",IF(F90&lt;=K90,"Repor: chegou no mínimo","OK")))))</f>
        <v/>
      </c>
      <c r="M90" s="21" t="str">
        <f>IF(OR(A90="",K90=""),"",MAX(0,K90-F90))</f>
        <v/>
      </c>
      <c r="N90" s="24" t="str">
        <f>IF(A90="","",MAX(0,F90)*N(Produtos!F89))</f>
        <v/>
      </c>
    </row>
    <row r="91">
      <c r="A91" s="20" t="str">
        <f>IF(Produtos!A90="","",Produtos!A90)</f>
        <v/>
      </c>
      <c r="B91" s="20" t="str">
        <f>IF(A91="","",Produtos!J90)</f>
        <v/>
      </c>
      <c r="C91" s="21" t="str">
        <f>IF(A91="","",N(Produtos!G90))</f>
        <v/>
      </c>
      <c r="D91" s="21" t="str">
        <f>IF(A91="","",SUMIF(Entradas!$B$5:$B$1004,A91,Entradas!$D$5:$D$1004))</f>
        <v/>
      </c>
      <c r="E91" s="21" t="str">
        <f>IF(A91="","",SUMIF('Saídas'!$B$5:$B$2004,A91,'Saídas'!$D$5:$D$2004))</f>
        <v/>
      </c>
      <c r="F91" s="22" t="str">
        <f>IF(A91="","",C91+D91-E91)</f>
        <v/>
      </c>
      <c r="G91" s="21" t="str">
        <f>IF(A91="","",SUMIFS('Saídas'!$D$5:$D$2004,'Saídas'!$B$5:$B$2004,A91,'Saídas'!$E$5:$E$2004,"Venda",'Saídas'!$A$5:$A$2004,"&gt;="&amp;$B$2,'Saídas'!$A$5:$A$2004,"&lt;="&amp;$D$2))</f>
        <v/>
      </c>
      <c r="H91" s="23" t="str">
        <f>IF(OR(A91="",$F$2&lt;=0),"",G91/$F$2)</f>
        <v/>
      </c>
      <c r="I91" s="21" t="str">
        <f>IF(OR(A91="",Produtos!H90=""),"",Produtos!H90)</f>
        <v/>
      </c>
      <c r="J91" s="21" t="str">
        <f>IF(OR(A91="",I91="",H91=""),"",ROUNDUP(H91*I91*(1+$I$2),0))</f>
        <v/>
      </c>
      <c r="K91" s="21" t="str">
        <f>IF(A91="","",IF(Produtos!I90&lt;&gt;"",Produtos!I90,J91))</f>
        <v/>
      </c>
      <c r="L91" s="20" t="str">
        <f>IF(A91="","",IF(F91&lt;0,"Saldo negativo: confira os lançamentos",IF(F91=0,"Zerado",IF(K91="","OK",IF(F91&lt;=K91,"Repor: chegou no mínimo","OK")))))</f>
        <v/>
      </c>
      <c r="M91" s="21" t="str">
        <f>IF(OR(A91="",K91=""),"",MAX(0,K91-F91))</f>
        <v/>
      </c>
      <c r="N91" s="24" t="str">
        <f>IF(A91="","",MAX(0,F91)*N(Produtos!F90))</f>
        <v/>
      </c>
    </row>
    <row r="92">
      <c r="A92" s="20" t="str">
        <f>IF(Produtos!A91="","",Produtos!A91)</f>
        <v/>
      </c>
      <c r="B92" s="20" t="str">
        <f>IF(A92="","",Produtos!J91)</f>
        <v/>
      </c>
      <c r="C92" s="21" t="str">
        <f>IF(A92="","",N(Produtos!G91))</f>
        <v/>
      </c>
      <c r="D92" s="21" t="str">
        <f>IF(A92="","",SUMIF(Entradas!$B$5:$B$1004,A92,Entradas!$D$5:$D$1004))</f>
        <v/>
      </c>
      <c r="E92" s="21" t="str">
        <f>IF(A92="","",SUMIF('Saídas'!$B$5:$B$2004,A92,'Saídas'!$D$5:$D$2004))</f>
        <v/>
      </c>
      <c r="F92" s="22" t="str">
        <f>IF(A92="","",C92+D92-E92)</f>
        <v/>
      </c>
      <c r="G92" s="21" t="str">
        <f>IF(A92="","",SUMIFS('Saídas'!$D$5:$D$2004,'Saídas'!$B$5:$B$2004,A92,'Saídas'!$E$5:$E$2004,"Venda",'Saídas'!$A$5:$A$2004,"&gt;="&amp;$B$2,'Saídas'!$A$5:$A$2004,"&lt;="&amp;$D$2))</f>
        <v/>
      </c>
      <c r="H92" s="23" t="str">
        <f>IF(OR(A92="",$F$2&lt;=0),"",G92/$F$2)</f>
        <v/>
      </c>
      <c r="I92" s="21" t="str">
        <f>IF(OR(A92="",Produtos!H91=""),"",Produtos!H91)</f>
        <v/>
      </c>
      <c r="J92" s="21" t="str">
        <f>IF(OR(A92="",I92="",H92=""),"",ROUNDUP(H92*I92*(1+$I$2),0))</f>
        <v/>
      </c>
      <c r="K92" s="21" t="str">
        <f>IF(A92="","",IF(Produtos!I91&lt;&gt;"",Produtos!I91,J92))</f>
        <v/>
      </c>
      <c r="L92" s="20" t="str">
        <f>IF(A92="","",IF(F92&lt;0,"Saldo negativo: confira os lançamentos",IF(F92=0,"Zerado",IF(K92="","OK",IF(F92&lt;=K92,"Repor: chegou no mínimo","OK")))))</f>
        <v/>
      </c>
      <c r="M92" s="21" t="str">
        <f>IF(OR(A92="",K92=""),"",MAX(0,K92-F92))</f>
        <v/>
      </c>
      <c r="N92" s="24" t="str">
        <f>IF(A92="","",MAX(0,F92)*N(Produtos!F91))</f>
        <v/>
      </c>
    </row>
    <row r="93">
      <c r="A93" s="20" t="str">
        <f>IF(Produtos!A92="","",Produtos!A92)</f>
        <v/>
      </c>
      <c r="B93" s="20" t="str">
        <f>IF(A93="","",Produtos!J92)</f>
        <v/>
      </c>
      <c r="C93" s="21" t="str">
        <f>IF(A93="","",N(Produtos!G92))</f>
        <v/>
      </c>
      <c r="D93" s="21" t="str">
        <f>IF(A93="","",SUMIF(Entradas!$B$5:$B$1004,A93,Entradas!$D$5:$D$1004))</f>
        <v/>
      </c>
      <c r="E93" s="21" t="str">
        <f>IF(A93="","",SUMIF('Saídas'!$B$5:$B$2004,A93,'Saídas'!$D$5:$D$2004))</f>
        <v/>
      </c>
      <c r="F93" s="22" t="str">
        <f>IF(A93="","",C93+D93-E93)</f>
        <v/>
      </c>
      <c r="G93" s="21" t="str">
        <f>IF(A93="","",SUMIFS('Saídas'!$D$5:$D$2004,'Saídas'!$B$5:$B$2004,A93,'Saídas'!$E$5:$E$2004,"Venda",'Saídas'!$A$5:$A$2004,"&gt;="&amp;$B$2,'Saídas'!$A$5:$A$2004,"&lt;="&amp;$D$2))</f>
        <v/>
      </c>
      <c r="H93" s="23" t="str">
        <f>IF(OR(A93="",$F$2&lt;=0),"",G93/$F$2)</f>
        <v/>
      </c>
      <c r="I93" s="21" t="str">
        <f>IF(OR(A93="",Produtos!H92=""),"",Produtos!H92)</f>
        <v/>
      </c>
      <c r="J93" s="21" t="str">
        <f>IF(OR(A93="",I93="",H93=""),"",ROUNDUP(H93*I93*(1+$I$2),0))</f>
        <v/>
      </c>
      <c r="K93" s="21" t="str">
        <f>IF(A93="","",IF(Produtos!I92&lt;&gt;"",Produtos!I92,J93))</f>
        <v/>
      </c>
      <c r="L93" s="20" t="str">
        <f>IF(A93="","",IF(F93&lt;0,"Saldo negativo: confira os lançamentos",IF(F93=0,"Zerado",IF(K93="","OK",IF(F93&lt;=K93,"Repor: chegou no mínimo","OK")))))</f>
        <v/>
      </c>
      <c r="M93" s="21" t="str">
        <f>IF(OR(A93="",K93=""),"",MAX(0,K93-F93))</f>
        <v/>
      </c>
      <c r="N93" s="24" t="str">
        <f>IF(A93="","",MAX(0,F93)*N(Produtos!F92))</f>
        <v/>
      </c>
    </row>
    <row r="94">
      <c r="A94" s="20" t="str">
        <f>IF(Produtos!A93="","",Produtos!A93)</f>
        <v/>
      </c>
      <c r="B94" s="20" t="str">
        <f>IF(A94="","",Produtos!J93)</f>
        <v/>
      </c>
      <c r="C94" s="21" t="str">
        <f>IF(A94="","",N(Produtos!G93))</f>
        <v/>
      </c>
      <c r="D94" s="21" t="str">
        <f>IF(A94="","",SUMIF(Entradas!$B$5:$B$1004,A94,Entradas!$D$5:$D$1004))</f>
        <v/>
      </c>
      <c r="E94" s="21" t="str">
        <f>IF(A94="","",SUMIF('Saídas'!$B$5:$B$2004,A94,'Saídas'!$D$5:$D$2004))</f>
        <v/>
      </c>
      <c r="F94" s="22" t="str">
        <f>IF(A94="","",C94+D94-E94)</f>
        <v/>
      </c>
      <c r="G94" s="21" t="str">
        <f>IF(A94="","",SUMIFS('Saídas'!$D$5:$D$2004,'Saídas'!$B$5:$B$2004,A94,'Saídas'!$E$5:$E$2004,"Venda",'Saídas'!$A$5:$A$2004,"&gt;="&amp;$B$2,'Saídas'!$A$5:$A$2004,"&lt;="&amp;$D$2))</f>
        <v/>
      </c>
      <c r="H94" s="23" t="str">
        <f>IF(OR(A94="",$F$2&lt;=0),"",G94/$F$2)</f>
        <v/>
      </c>
      <c r="I94" s="21" t="str">
        <f>IF(OR(A94="",Produtos!H93=""),"",Produtos!H93)</f>
        <v/>
      </c>
      <c r="J94" s="21" t="str">
        <f>IF(OR(A94="",I94="",H94=""),"",ROUNDUP(H94*I94*(1+$I$2),0))</f>
        <v/>
      </c>
      <c r="K94" s="21" t="str">
        <f>IF(A94="","",IF(Produtos!I93&lt;&gt;"",Produtos!I93,J94))</f>
        <v/>
      </c>
      <c r="L94" s="20" t="str">
        <f>IF(A94="","",IF(F94&lt;0,"Saldo negativo: confira os lançamentos",IF(F94=0,"Zerado",IF(K94="","OK",IF(F94&lt;=K94,"Repor: chegou no mínimo","OK")))))</f>
        <v/>
      </c>
      <c r="M94" s="21" t="str">
        <f>IF(OR(A94="",K94=""),"",MAX(0,K94-F94))</f>
        <v/>
      </c>
      <c r="N94" s="24" t="str">
        <f>IF(A94="","",MAX(0,F94)*N(Produtos!F93))</f>
        <v/>
      </c>
    </row>
    <row r="95">
      <c r="A95" s="20" t="str">
        <f>IF(Produtos!A94="","",Produtos!A94)</f>
        <v/>
      </c>
      <c r="B95" s="20" t="str">
        <f>IF(A95="","",Produtos!J94)</f>
        <v/>
      </c>
      <c r="C95" s="21" t="str">
        <f>IF(A95="","",N(Produtos!G94))</f>
        <v/>
      </c>
      <c r="D95" s="21" t="str">
        <f>IF(A95="","",SUMIF(Entradas!$B$5:$B$1004,A95,Entradas!$D$5:$D$1004))</f>
        <v/>
      </c>
      <c r="E95" s="21" t="str">
        <f>IF(A95="","",SUMIF('Saídas'!$B$5:$B$2004,A95,'Saídas'!$D$5:$D$2004))</f>
        <v/>
      </c>
      <c r="F95" s="22" t="str">
        <f>IF(A95="","",C95+D95-E95)</f>
        <v/>
      </c>
      <c r="G95" s="21" t="str">
        <f>IF(A95="","",SUMIFS('Saídas'!$D$5:$D$2004,'Saídas'!$B$5:$B$2004,A95,'Saídas'!$E$5:$E$2004,"Venda",'Saídas'!$A$5:$A$2004,"&gt;="&amp;$B$2,'Saídas'!$A$5:$A$2004,"&lt;="&amp;$D$2))</f>
        <v/>
      </c>
      <c r="H95" s="23" t="str">
        <f>IF(OR(A95="",$F$2&lt;=0),"",G95/$F$2)</f>
        <v/>
      </c>
      <c r="I95" s="21" t="str">
        <f>IF(OR(A95="",Produtos!H94=""),"",Produtos!H94)</f>
        <v/>
      </c>
      <c r="J95" s="21" t="str">
        <f>IF(OR(A95="",I95="",H95=""),"",ROUNDUP(H95*I95*(1+$I$2),0))</f>
        <v/>
      </c>
      <c r="K95" s="21" t="str">
        <f>IF(A95="","",IF(Produtos!I94&lt;&gt;"",Produtos!I94,J95))</f>
        <v/>
      </c>
      <c r="L95" s="20" t="str">
        <f>IF(A95="","",IF(F95&lt;0,"Saldo negativo: confira os lançamentos",IF(F95=0,"Zerado",IF(K95="","OK",IF(F95&lt;=K95,"Repor: chegou no mínimo","OK")))))</f>
        <v/>
      </c>
      <c r="M95" s="21" t="str">
        <f>IF(OR(A95="",K95=""),"",MAX(0,K95-F95))</f>
        <v/>
      </c>
      <c r="N95" s="24" t="str">
        <f>IF(A95="","",MAX(0,F95)*N(Produtos!F94))</f>
        <v/>
      </c>
    </row>
    <row r="96">
      <c r="A96" s="20" t="str">
        <f>IF(Produtos!A95="","",Produtos!A95)</f>
        <v/>
      </c>
      <c r="B96" s="20" t="str">
        <f>IF(A96="","",Produtos!J95)</f>
        <v/>
      </c>
      <c r="C96" s="21" t="str">
        <f>IF(A96="","",N(Produtos!G95))</f>
        <v/>
      </c>
      <c r="D96" s="21" t="str">
        <f>IF(A96="","",SUMIF(Entradas!$B$5:$B$1004,A96,Entradas!$D$5:$D$1004))</f>
        <v/>
      </c>
      <c r="E96" s="21" t="str">
        <f>IF(A96="","",SUMIF('Saídas'!$B$5:$B$2004,A96,'Saídas'!$D$5:$D$2004))</f>
        <v/>
      </c>
      <c r="F96" s="22" t="str">
        <f>IF(A96="","",C96+D96-E96)</f>
        <v/>
      </c>
      <c r="G96" s="21" t="str">
        <f>IF(A96="","",SUMIFS('Saídas'!$D$5:$D$2004,'Saídas'!$B$5:$B$2004,A96,'Saídas'!$E$5:$E$2004,"Venda",'Saídas'!$A$5:$A$2004,"&gt;="&amp;$B$2,'Saídas'!$A$5:$A$2004,"&lt;="&amp;$D$2))</f>
        <v/>
      </c>
      <c r="H96" s="23" t="str">
        <f>IF(OR(A96="",$F$2&lt;=0),"",G96/$F$2)</f>
        <v/>
      </c>
      <c r="I96" s="21" t="str">
        <f>IF(OR(A96="",Produtos!H95=""),"",Produtos!H95)</f>
        <v/>
      </c>
      <c r="J96" s="21" t="str">
        <f>IF(OR(A96="",I96="",H96=""),"",ROUNDUP(H96*I96*(1+$I$2),0))</f>
        <v/>
      </c>
      <c r="K96" s="21" t="str">
        <f>IF(A96="","",IF(Produtos!I95&lt;&gt;"",Produtos!I95,J96))</f>
        <v/>
      </c>
      <c r="L96" s="20" t="str">
        <f>IF(A96="","",IF(F96&lt;0,"Saldo negativo: confira os lançamentos",IF(F96=0,"Zerado",IF(K96="","OK",IF(F96&lt;=K96,"Repor: chegou no mínimo","OK")))))</f>
        <v/>
      </c>
      <c r="M96" s="21" t="str">
        <f>IF(OR(A96="",K96=""),"",MAX(0,K96-F96))</f>
        <v/>
      </c>
      <c r="N96" s="24" t="str">
        <f>IF(A96="","",MAX(0,F96)*N(Produtos!F95))</f>
        <v/>
      </c>
    </row>
    <row r="97">
      <c r="A97" s="20" t="str">
        <f>IF(Produtos!A96="","",Produtos!A96)</f>
        <v/>
      </c>
      <c r="B97" s="20" t="str">
        <f>IF(A97="","",Produtos!J96)</f>
        <v/>
      </c>
      <c r="C97" s="21" t="str">
        <f>IF(A97="","",N(Produtos!G96))</f>
        <v/>
      </c>
      <c r="D97" s="21" t="str">
        <f>IF(A97="","",SUMIF(Entradas!$B$5:$B$1004,A97,Entradas!$D$5:$D$1004))</f>
        <v/>
      </c>
      <c r="E97" s="21" t="str">
        <f>IF(A97="","",SUMIF('Saídas'!$B$5:$B$2004,A97,'Saídas'!$D$5:$D$2004))</f>
        <v/>
      </c>
      <c r="F97" s="22" t="str">
        <f>IF(A97="","",C97+D97-E97)</f>
        <v/>
      </c>
      <c r="G97" s="21" t="str">
        <f>IF(A97="","",SUMIFS('Saídas'!$D$5:$D$2004,'Saídas'!$B$5:$B$2004,A97,'Saídas'!$E$5:$E$2004,"Venda",'Saídas'!$A$5:$A$2004,"&gt;="&amp;$B$2,'Saídas'!$A$5:$A$2004,"&lt;="&amp;$D$2))</f>
        <v/>
      </c>
      <c r="H97" s="23" t="str">
        <f>IF(OR(A97="",$F$2&lt;=0),"",G97/$F$2)</f>
        <v/>
      </c>
      <c r="I97" s="21" t="str">
        <f>IF(OR(A97="",Produtos!H96=""),"",Produtos!H96)</f>
        <v/>
      </c>
      <c r="J97" s="21" t="str">
        <f>IF(OR(A97="",I97="",H97=""),"",ROUNDUP(H97*I97*(1+$I$2),0))</f>
        <v/>
      </c>
      <c r="K97" s="21" t="str">
        <f>IF(A97="","",IF(Produtos!I96&lt;&gt;"",Produtos!I96,J97))</f>
        <v/>
      </c>
      <c r="L97" s="20" t="str">
        <f>IF(A97="","",IF(F97&lt;0,"Saldo negativo: confira os lançamentos",IF(F97=0,"Zerado",IF(K97="","OK",IF(F97&lt;=K97,"Repor: chegou no mínimo","OK")))))</f>
        <v/>
      </c>
      <c r="M97" s="21" t="str">
        <f>IF(OR(A97="",K97=""),"",MAX(0,K97-F97))</f>
        <v/>
      </c>
      <c r="N97" s="24" t="str">
        <f>IF(A97="","",MAX(0,F97)*N(Produtos!F96))</f>
        <v/>
      </c>
    </row>
    <row r="98">
      <c r="A98" s="20" t="str">
        <f>IF(Produtos!A97="","",Produtos!A97)</f>
        <v/>
      </c>
      <c r="B98" s="20" t="str">
        <f>IF(A98="","",Produtos!J97)</f>
        <v/>
      </c>
      <c r="C98" s="21" t="str">
        <f>IF(A98="","",N(Produtos!G97))</f>
        <v/>
      </c>
      <c r="D98" s="21" t="str">
        <f>IF(A98="","",SUMIF(Entradas!$B$5:$B$1004,A98,Entradas!$D$5:$D$1004))</f>
        <v/>
      </c>
      <c r="E98" s="21" t="str">
        <f>IF(A98="","",SUMIF('Saídas'!$B$5:$B$2004,A98,'Saídas'!$D$5:$D$2004))</f>
        <v/>
      </c>
      <c r="F98" s="22" t="str">
        <f>IF(A98="","",C98+D98-E98)</f>
        <v/>
      </c>
      <c r="G98" s="21" t="str">
        <f>IF(A98="","",SUMIFS('Saídas'!$D$5:$D$2004,'Saídas'!$B$5:$B$2004,A98,'Saídas'!$E$5:$E$2004,"Venda",'Saídas'!$A$5:$A$2004,"&gt;="&amp;$B$2,'Saídas'!$A$5:$A$2004,"&lt;="&amp;$D$2))</f>
        <v/>
      </c>
      <c r="H98" s="23" t="str">
        <f>IF(OR(A98="",$F$2&lt;=0),"",G98/$F$2)</f>
        <v/>
      </c>
      <c r="I98" s="21" t="str">
        <f>IF(OR(A98="",Produtos!H97=""),"",Produtos!H97)</f>
        <v/>
      </c>
      <c r="J98" s="21" t="str">
        <f>IF(OR(A98="",I98="",H98=""),"",ROUNDUP(H98*I98*(1+$I$2),0))</f>
        <v/>
      </c>
      <c r="K98" s="21" t="str">
        <f>IF(A98="","",IF(Produtos!I97&lt;&gt;"",Produtos!I97,J98))</f>
        <v/>
      </c>
      <c r="L98" s="20" t="str">
        <f>IF(A98="","",IF(F98&lt;0,"Saldo negativo: confira os lançamentos",IF(F98=0,"Zerado",IF(K98="","OK",IF(F98&lt;=K98,"Repor: chegou no mínimo","OK")))))</f>
        <v/>
      </c>
      <c r="M98" s="21" t="str">
        <f>IF(OR(A98="",K98=""),"",MAX(0,K98-F98))</f>
        <v/>
      </c>
      <c r="N98" s="24" t="str">
        <f>IF(A98="","",MAX(0,F98)*N(Produtos!F97))</f>
        <v/>
      </c>
    </row>
    <row r="99">
      <c r="A99" s="20" t="str">
        <f>IF(Produtos!A98="","",Produtos!A98)</f>
        <v/>
      </c>
      <c r="B99" s="20" t="str">
        <f>IF(A99="","",Produtos!J98)</f>
        <v/>
      </c>
      <c r="C99" s="21" t="str">
        <f>IF(A99="","",N(Produtos!G98))</f>
        <v/>
      </c>
      <c r="D99" s="21" t="str">
        <f>IF(A99="","",SUMIF(Entradas!$B$5:$B$1004,A99,Entradas!$D$5:$D$1004))</f>
        <v/>
      </c>
      <c r="E99" s="21" t="str">
        <f>IF(A99="","",SUMIF('Saídas'!$B$5:$B$2004,A99,'Saídas'!$D$5:$D$2004))</f>
        <v/>
      </c>
      <c r="F99" s="22" t="str">
        <f>IF(A99="","",C99+D99-E99)</f>
        <v/>
      </c>
      <c r="G99" s="21" t="str">
        <f>IF(A99="","",SUMIFS('Saídas'!$D$5:$D$2004,'Saídas'!$B$5:$B$2004,A99,'Saídas'!$E$5:$E$2004,"Venda",'Saídas'!$A$5:$A$2004,"&gt;="&amp;$B$2,'Saídas'!$A$5:$A$2004,"&lt;="&amp;$D$2))</f>
        <v/>
      </c>
      <c r="H99" s="23" t="str">
        <f>IF(OR(A99="",$F$2&lt;=0),"",G99/$F$2)</f>
        <v/>
      </c>
      <c r="I99" s="21" t="str">
        <f>IF(OR(A99="",Produtos!H98=""),"",Produtos!H98)</f>
        <v/>
      </c>
      <c r="J99" s="21" t="str">
        <f>IF(OR(A99="",I99="",H99=""),"",ROUNDUP(H99*I99*(1+$I$2),0))</f>
        <v/>
      </c>
      <c r="K99" s="21" t="str">
        <f>IF(A99="","",IF(Produtos!I98&lt;&gt;"",Produtos!I98,J99))</f>
        <v/>
      </c>
      <c r="L99" s="20" t="str">
        <f>IF(A99="","",IF(F99&lt;0,"Saldo negativo: confira os lançamentos",IF(F99=0,"Zerado",IF(K99="","OK",IF(F99&lt;=K99,"Repor: chegou no mínimo","OK")))))</f>
        <v/>
      </c>
      <c r="M99" s="21" t="str">
        <f>IF(OR(A99="",K99=""),"",MAX(0,K99-F99))</f>
        <v/>
      </c>
      <c r="N99" s="24" t="str">
        <f>IF(A99="","",MAX(0,F99)*N(Produtos!F98))</f>
        <v/>
      </c>
    </row>
    <row r="100">
      <c r="A100" s="20" t="str">
        <f>IF(Produtos!A99="","",Produtos!A99)</f>
        <v/>
      </c>
      <c r="B100" s="20" t="str">
        <f>IF(A100="","",Produtos!J99)</f>
        <v/>
      </c>
      <c r="C100" s="21" t="str">
        <f>IF(A100="","",N(Produtos!G99))</f>
        <v/>
      </c>
      <c r="D100" s="21" t="str">
        <f>IF(A100="","",SUMIF(Entradas!$B$5:$B$1004,A100,Entradas!$D$5:$D$1004))</f>
        <v/>
      </c>
      <c r="E100" s="21" t="str">
        <f>IF(A100="","",SUMIF('Saídas'!$B$5:$B$2004,A100,'Saídas'!$D$5:$D$2004))</f>
        <v/>
      </c>
      <c r="F100" s="22" t="str">
        <f>IF(A100="","",C100+D100-E100)</f>
        <v/>
      </c>
      <c r="G100" s="21" t="str">
        <f>IF(A100="","",SUMIFS('Saídas'!$D$5:$D$2004,'Saídas'!$B$5:$B$2004,A100,'Saídas'!$E$5:$E$2004,"Venda",'Saídas'!$A$5:$A$2004,"&gt;="&amp;$B$2,'Saídas'!$A$5:$A$2004,"&lt;="&amp;$D$2))</f>
        <v/>
      </c>
      <c r="H100" s="23" t="str">
        <f>IF(OR(A100="",$F$2&lt;=0),"",G100/$F$2)</f>
        <v/>
      </c>
      <c r="I100" s="21" t="str">
        <f>IF(OR(A100="",Produtos!H99=""),"",Produtos!H99)</f>
        <v/>
      </c>
      <c r="J100" s="21" t="str">
        <f>IF(OR(A100="",I100="",H100=""),"",ROUNDUP(H100*I100*(1+$I$2),0))</f>
        <v/>
      </c>
      <c r="K100" s="21" t="str">
        <f>IF(A100="","",IF(Produtos!I99&lt;&gt;"",Produtos!I99,J100))</f>
        <v/>
      </c>
      <c r="L100" s="20" t="str">
        <f>IF(A100="","",IF(F100&lt;0,"Saldo negativo: confira os lançamentos",IF(F100=0,"Zerado",IF(K100="","OK",IF(F100&lt;=K100,"Repor: chegou no mínimo","OK")))))</f>
        <v/>
      </c>
      <c r="M100" s="21" t="str">
        <f>IF(OR(A100="",K100=""),"",MAX(0,K100-F100))</f>
        <v/>
      </c>
      <c r="N100" s="24" t="str">
        <f>IF(A100="","",MAX(0,F100)*N(Produtos!F99))</f>
        <v/>
      </c>
    </row>
    <row r="101">
      <c r="A101" s="20" t="str">
        <f>IF(Produtos!A100="","",Produtos!A100)</f>
        <v/>
      </c>
      <c r="B101" s="20" t="str">
        <f>IF(A101="","",Produtos!J100)</f>
        <v/>
      </c>
      <c r="C101" s="21" t="str">
        <f>IF(A101="","",N(Produtos!G100))</f>
        <v/>
      </c>
      <c r="D101" s="21" t="str">
        <f>IF(A101="","",SUMIF(Entradas!$B$5:$B$1004,A101,Entradas!$D$5:$D$1004))</f>
        <v/>
      </c>
      <c r="E101" s="21" t="str">
        <f>IF(A101="","",SUMIF('Saídas'!$B$5:$B$2004,A101,'Saídas'!$D$5:$D$2004))</f>
        <v/>
      </c>
      <c r="F101" s="22" t="str">
        <f>IF(A101="","",C101+D101-E101)</f>
        <v/>
      </c>
      <c r="G101" s="21" t="str">
        <f>IF(A101="","",SUMIFS('Saídas'!$D$5:$D$2004,'Saídas'!$B$5:$B$2004,A101,'Saídas'!$E$5:$E$2004,"Venda",'Saídas'!$A$5:$A$2004,"&gt;="&amp;$B$2,'Saídas'!$A$5:$A$2004,"&lt;="&amp;$D$2))</f>
        <v/>
      </c>
      <c r="H101" s="23" t="str">
        <f>IF(OR(A101="",$F$2&lt;=0),"",G101/$F$2)</f>
        <v/>
      </c>
      <c r="I101" s="21" t="str">
        <f>IF(OR(A101="",Produtos!H100=""),"",Produtos!H100)</f>
        <v/>
      </c>
      <c r="J101" s="21" t="str">
        <f>IF(OR(A101="",I101="",H101=""),"",ROUNDUP(H101*I101*(1+$I$2),0))</f>
        <v/>
      </c>
      <c r="K101" s="21" t="str">
        <f>IF(A101="","",IF(Produtos!I100&lt;&gt;"",Produtos!I100,J101))</f>
        <v/>
      </c>
      <c r="L101" s="20" t="str">
        <f>IF(A101="","",IF(F101&lt;0,"Saldo negativo: confira os lançamentos",IF(F101=0,"Zerado",IF(K101="","OK",IF(F101&lt;=K101,"Repor: chegou no mínimo","OK")))))</f>
        <v/>
      </c>
      <c r="M101" s="21" t="str">
        <f>IF(OR(A101="",K101=""),"",MAX(0,K101-F101))</f>
        <v/>
      </c>
      <c r="N101" s="24" t="str">
        <f>IF(A101="","",MAX(0,F101)*N(Produtos!F100))</f>
        <v/>
      </c>
    </row>
    <row r="102">
      <c r="A102" s="20" t="str">
        <f>IF(Produtos!A101="","",Produtos!A101)</f>
        <v/>
      </c>
      <c r="B102" s="20" t="str">
        <f>IF(A102="","",Produtos!J101)</f>
        <v/>
      </c>
      <c r="C102" s="21" t="str">
        <f>IF(A102="","",N(Produtos!G101))</f>
        <v/>
      </c>
      <c r="D102" s="21" t="str">
        <f>IF(A102="","",SUMIF(Entradas!$B$5:$B$1004,A102,Entradas!$D$5:$D$1004))</f>
        <v/>
      </c>
      <c r="E102" s="21" t="str">
        <f>IF(A102="","",SUMIF('Saídas'!$B$5:$B$2004,A102,'Saídas'!$D$5:$D$2004))</f>
        <v/>
      </c>
      <c r="F102" s="22" t="str">
        <f>IF(A102="","",C102+D102-E102)</f>
        <v/>
      </c>
      <c r="G102" s="21" t="str">
        <f>IF(A102="","",SUMIFS('Saídas'!$D$5:$D$2004,'Saídas'!$B$5:$B$2004,A102,'Saídas'!$E$5:$E$2004,"Venda",'Saídas'!$A$5:$A$2004,"&gt;="&amp;$B$2,'Saídas'!$A$5:$A$2004,"&lt;="&amp;$D$2))</f>
        <v/>
      </c>
      <c r="H102" s="23" t="str">
        <f>IF(OR(A102="",$F$2&lt;=0),"",G102/$F$2)</f>
        <v/>
      </c>
      <c r="I102" s="21" t="str">
        <f>IF(OR(A102="",Produtos!H101=""),"",Produtos!H101)</f>
        <v/>
      </c>
      <c r="J102" s="21" t="str">
        <f>IF(OR(A102="",I102="",H102=""),"",ROUNDUP(H102*I102*(1+$I$2),0))</f>
        <v/>
      </c>
      <c r="K102" s="21" t="str">
        <f>IF(A102="","",IF(Produtos!I101&lt;&gt;"",Produtos!I101,J102))</f>
        <v/>
      </c>
      <c r="L102" s="20" t="str">
        <f>IF(A102="","",IF(F102&lt;0,"Saldo negativo: confira os lançamentos",IF(F102=0,"Zerado",IF(K102="","OK",IF(F102&lt;=K102,"Repor: chegou no mínimo","OK")))))</f>
        <v/>
      </c>
      <c r="M102" s="21" t="str">
        <f>IF(OR(A102="",K102=""),"",MAX(0,K102-F102))</f>
        <v/>
      </c>
      <c r="N102" s="24" t="str">
        <f>IF(A102="","",MAX(0,F102)*N(Produtos!F101))</f>
        <v/>
      </c>
    </row>
    <row r="103">
      <c r="A103" s="20" t="str">
        <f>IF(Produtos!A102="","",Produtos!A102)</f>
        <v/>
      </c>
      <c r="B103" s="20" t="str">
        <f>IF(A103="","",Produtos!J102)</f>
        <v/>
      </c>
      <c r="C103" s="21" t="str">
        <f>IF(A103="","",N(Produtos!G102))</f>
        <v/>
      </c>
      <c r="D103" s="21" t="str">
        <f>IF(A103="","",SUMIF(Entradas!$B$5:$B$1004,A103,Entradas!$D$5:$D$1004))</f>
        <v/>
      </c>
      <c r="E103" s="21" t="str">
        <f>IF(A103="","",SUMIF('Saídas'!$B$5:$B$2004,A103,'Saídas'!$D$5:$D$2004))</f>
        <v/>
      </c>
      <c r="F103" s="22" t="str">
        <f>IF(A103="","",C103+D103-E103)</f>
        <v/>
      </c>
      <c r="G103" s="21" t="str">
        <f>IF(A103="","",SUMIFS('Saídas'!$D$5:$D$2004,'Saídas'!$B$5:$B$2004,A103,'Saídas'!$E$5:$E$2004,"Venda",'Saídas'!$A$5:$A$2004,"&gt;="&amp;$B$2,'Saídas'!$A$5:$A$2004,"&lt;="&amp;$D$2))</f>
        <v/>
      </c>
      <c r="H103" s="23" t="str">
        <f>IF(OR(A103="",$F$2&lt;=0),"",G103/$F$2)</f>
        <v/>
      </c>
      <c r="I103" s="21" t="str">
        <f>IF(OR(A103="",Produtos!H102=""),"",Produtos!H102)</f>
        <v/>
      </c>
      <c r="J103" s="21" t="str">
        <f>IF(OR(A103="",I103="",H103=""),"",ROUNDUP(H103*I103*(1+$I$2),0))</f>
        <v/>
      </c>
      <c r="K103" s="21" t="str">
        <f>IF(A103="","",IF(Produtos!I102&lt;&gt;"",Produtos!I102,J103))</f>
        <v/>
      </c>
      <c r="L103" s="20" t="str">
        <f>IF(A103="","",IF(F103&lt;0,"Saldo negativo: confira os lançamentos",IF(F103=0,"Zerado",IF(K103="","OK",IF(F103&lt;=K103,"Repor: chegou no mínimo","OK")))))</f>
        <v/>
      </c>
      <c r="M103" s="21" t="str">
        <f>IF(OR(A103="",K103=""),"",MAX(0,K103-F103))</f>
        <v/>
      </c>
      <c r="N103" s="24" t="str">
        <f>IF(A103="","",MAX(0,F103)*N(Produtos!F102))</f>
        <v/>
      </c>
    </row>
    <row r="104">
      <c r="A104" s="20" t="str">
        <f>IF(Produtos!A103="","",Produtos!A103)</f>
        <v/>
      </c>
      <c r="B104" s="20" t="str">
        <f>IF(A104="","",Produtos!J103)</f>
        <v/>
      </c>
      <c r="C104" s="21" t="str">
        <f>IF(A104="","",N(Produtos!G103))</f>
        <v/>
      </c>
      <c r="D104" s="21" t="str">
        <f>IF(A104="","",SUMIF(Entradas!$B$5:$B$1004,A104,Entradas!$D$5:$D$1004))</f>
        <v/>
      </c>
      <c r="E104" s="21" t="str">
        <f>IF(A104="","",SUMIF('Saídas'!$B$5:$B$2004,A104,'Saídas'!$D$5:$D$2004))</f>
        <v/>
      </c>
      <c r="F104" s="22" t="str">
        <f>IF(A104="","",C104+D104-E104)</f>
        <v/>
      </c>
      <c r="G104" s="21" t="str">
        <f>IF(A104="","",SUMIFS('Saídas'!$D$5:$D$2004,'Saídas'!$B$5:$B$2004,A104,'Saídas'!$E$5:$E$2004,"Venda",'Saídas'!$A$5:$A$2004,"&gt;="&amp;$B$2,'Saídas'!$A$5:$A$2004,"&lt;="&amp;$D$2))</f>
        <v/>
      </c>
      <c r="H104" s="23" t="str">
        <f>IF(OR(A104="",$F$2&lt;=0),"",G104/$F$2)</f>
        <v/>
      </c>
      <c r="I104" s="21" t="str">
        <f>IF(OR(A104="",Produtos!H103=""),"",Produtos!H103)</f>
        <v/>
      </c>
      <c r="J104" s="21" t="str">
        <f>IF(OR(A104="",I104="",H104=""),"",ROUNDUP(H104*I104*(1+$I$2),0))</f>
        <v/>
      </c>
      <c r="K104" s="21" t="str">
        <f>IF(A104="","",IF(Produtos!I103&lt;&gt;"",Produtos!I103,J104))</f>
        <v/>
      </c>
      <c r="L104" s="20" t="str">
        <f>IF(A104="","",IF(F104&lt;0,"Saldo negativo: confira os lançamentos",IF(F104=0,"Zerado",IF(K104="","OK",IF(F104&lt;=K104,"Repor: chegou no mínimo","OK")))))</f>
        <v/>
      </c>
      <c r="M104" s="21" t="str">
        <f>IF(OR(A104="",K104=""),"",MAX(0,K104-F104))</f>
        <v/>
      </c>
      <c r="N104" s="24" t="str">
        <f>IF(A104="","",MAX(0,F104)*N(Produtos!F103))</f>
        <v/>
      </c>
    </row>
    <row r="105">
      <c r="A105" s="20" t="str">
        <f>IF(Produtos!A104="","",Produtos!A104)</f>
        <v/>
      </c>
      <c r="B105" s="20" t="str">
        <f>IF(A105="","",Produtos!J104)</f>
        <v/>
      </c>
      <c r="C105" s="21" t="str">
        <f>IF(A105="","",N(Produtos!G104))</f>
        <v/>
      </c>
      <c r="D105" s="21" t="str">
        <f>IF(A105="","",SUMIF(Entradas!$B$5:$B$1004,A105,Entradas!$D$5:$D$1004))</f>
        <v/>
      </c>
      <c r="E105" s="21" t="str">
        <f>IF(A105="","",SUMIF('Saídas'!$B$5:$B$2004,A105,'Saídas'!$D$5:$D$2004))</f>
        <v/>
      </c>
      <c r="F105" s="22" t="str">
        <f>IF(A105="","",C105+D105-E105)</f>
        <v/>
      </c>
      <c r="G105" s="21" t="str">
        <f>IF(A105="","",SUMIFS('Saídas'!$D$5:$D$2004,'Saídas'!$B$5:$B$2004,A105,'Saídas'!$E$5:$E$2004,"Venda",'Saídas'!$A$5:$A$2004,"&gt;="&amp;$B$2,'Saídas'!$A$5:$A$2004,"&lt;="&amp;$D$2))</f>
        <v/>
      </c>
      <c r="H105" s="23" t="str">
        <f>IF(OR(A105="",$F$2&lt;=0),"",G105/$F$2)</f>
        <v/>
      </c>
      <c r="I105" s="21" t="str">
        <f>IF(OR(A105="",Produtos!H104=""),"",Produtos!H104)</f>
        <v/>
      </c>
      <c r="J105" s="21" t="str">
        <f>IF(OR(A105="",I105="",H105=""),"",ROUNDUP(H105*I105*(1+$I$2),0))</f>
        <v/>
      </c>
      <c r="K105" s="21" t="str">
        <f>IF(A105="","",IF(Produtos!I104&lt;&gt;"",Produtos!I104,J105))</f>
        <v/>
      </c>
      <c r="L105" s="20" t="str">
        <f>IF(A105="","",IF(F105&lt;0,"Saldo negativo: confira os lançamentos",IF(F105=0,"Zerado",IF(K105="","OK",IF(F105&lt;=K105,"Repor: chegou no mínimo","OK")))))</f>
        <v/>
      </c>
      <c r="M105" s="21" t="str">
        <f>IF(OR(A105="",K105=""),"",MAX(0,K105-F105))</f>
        <v/>
      </c>
      <c r="N105" s="24" t="str">
        <f>IF(A105="","",MAX(0,F105)*N(Produtos!F104))</f>
        <v/>
      </c>
    </row>
    <row r="106">
      <c r="A106" s="20" t="str">
        <f>IF(Produtos!A105="","",Produtos!A105)</f>
        <v/>
      </c>
      <c r="B106" s="20" t="str">
        <f>IF(A106="","",Produtos!J105)</f>
        <v/>
      </c>
      <c r="C106" s="21" t="str">
        <f>IF(A106="","",N(Produtos!G105))</f>
        <v/>
      </c>
      <c r="D106" s="21" t="str">
        <f>IF(A106="","",SUMIF(Entradas!$B$5:$B$1004,A106,Entradas!$D$5:$D$1004))</f>
        <v/>
      </c>
      <c r="E106" s="21" t="str">
        <f>IF(A106="","",SUMIF('Saídas'!$B$5:$B$2004,A106,'Saídas'!$D$5:$D$2004))</f>
        <v/>
      </c>
      <c r="F106" s="22" t="str">
        <f>IF(A106="","",C106+D106-E106)</f>
        <v/>
      </c>
      <c r="G106" s="21" t="str">
        <f>IF(A106="","",SUMIFS('Saídas'!$D$5:$D$2004,'Saídas'!$B$5:$B$2004,A106,'Saídas'!$E$5:$E$2004,"Venda",'Saídas'!$A$5:$A$2004,"&gt;="&amp;$B$2,'Saídas'!$A$5:$A$2004,"&lt;="&amp;$D$2))</f>
        <v/>
      </c>
      <c r="H106" s="23" t="str">
        <f>IF(OR(A106="",$F$2&lt;=0),"",G106/$F$2)</f>
        <v/>
      </c>
      <c r="I106" s="21" t="str">
        <f>IF(OR(A106="",Produtos!H105=""),"",Produtos!H105)</f>
        <v/>
      </c>
      <c r="J106" s="21" t="str">
        <f>IF(OR(A106="",I106="",H106=""),"",ROUNDUP(H106*I106*(1+$I$2),0))</f>
        <v/>
      </c>
      <c r="K106" s="21" t="str">
        <f>IF(A106="","",IF(Produtos!I105&lt;&gt;"",Produtos!I105,J106))</f>
        <v/>
      </c>
      <c r="L106" s="20" t="str">
        <f>IF(A106="","",IF(F106&lt;0,"Saldo negativo: confira os lançamentos",IF(F106=0,"Zerado",IF(K106="","OK",IF(F106&lt;=K106,"Repor: chegou no mínimo","OK")))))</f>
        <v/>
      </c>
      <c r="M106" s="21" t="str">
        <f>IF(OR(A106="",K106=""),"",MAX(0,K106-F106))</f>
        <v/>
      </c>
      <c r="N106" s="24" t="str">
        <f>IF(A106="","",MAX(0,F106)*N(Produtos!F105))</f>
        <v/>
      </c>
    </row>
    <row r="107">
      <c r="A107" s="20" t="str">
        <f>IF(Produtos!A106="","",Produtos!A106)</f>
        <v/>
      </c>
      <c r="B107" s="20" t="str">
        <f>IF(A107="","",Produtos!J106)</f>
        <v/>
      </c>
      <c r="C107" s="21" t="str">
        <f>IF(A107="","",N(Produtos!G106))</f>
        <v/>
      </c>
      <c r="D107" s="21" t="str">
        <f>IF(A107="","",SUMIF(Entradas!$B$5:$B$1004,A107,Entradas!$D$5:$D$1004))</f>
        <v/>
      </c>
      <c r="E107" s="21" t="str">
        <f>IF(A107="","",SUMIF('Saídas'!$B$5:$B$2004,A107,'Saídas'!$D$5:$D$2004))</f>
        <v/>
      </c>
      <c r="F107" s="22" t="str">
        <f>IF(A107="","",C107+D107-E107)</f>
        <v/>
      </c>
      <c r="G107" s="21" t="str">
        <f>IF(A107="","",SUMIFS('Saídas'!$D$5:$D$2004,'Saídas'!$B$5:$B$2004,A107,'Saídas'!$E$5:$E$2004,"Venda",'Saídas'!$A$5:$A$2004,"&gt;="&amp;$B$2,'Saídas'!$A$5:$A$2004,"&lt;="&amp;$D$2))</f>
        <v/>
      </c>
      <c r="H107" s="23" t="str">
        <f>IF(OR(A107="",$F$2&lt;=0),"",G107/$F$2)</f>
        <v/>
      </c>
      <c r="I107" s="21" t="str">
        <f>IF(OR(A107="",Produtos!H106=""),"",Produtos!H106)</f>
        <v/>
      </c>
      <c r="J107" s="21" t="str">
        <f>IF(OR(A107="",I107="",H107=""),"",ROUNDUP(H107*I107*(1+$I$2),0))</f>
        <v/>
      </c>
      <c r="K107" s="21" t="str">
        <f>IF(A107="","",IF(Produtos!I106&lt;&gt;"",Produtos!I106,J107))</f>
        <v/>
      </c>
      <c r="L107" s="20" t="str">
        <f>IF(A107="","",IF(F107&lt;0,"Saldo negativo: confira os lançamentos",IF(F107=0,"Zerado",IF(K107="","OK",IF(F107&lt;=K107,"Repor: chegou no mínimo","OK")))))</f>
        <v/>
      </c>
      <c r="M107" s="21" t="str">
        <f>IF(OR(A107="",K107=""),"",MAX(0,K107-F107))</f>
        <v/>
      </c>
      <c r="N107" s="24" t="str">
        <f>IF(A107="","",MAX(0,F107)*N(Produtos!F106))</f>
        <v/>
      </c>
    </row>
    <row r="108">
      <c r="A108" s="20" t="str">
        <f>IF(Produtos!A107="","",Produtos!A107)</f>
        <v/>
      </c>
      <c r="B108" s="20" t="str">
        <f>IF(A108="","",Produtos!J107)</f>
        <v/>
      </c>
      <c r="C108" s="21" t="str">
        <f>IF(A108="","",N(Produtos!G107))</f>
        <v/>
      </c>
      <c r="D108" s="21" t="str">
        <f>IF(A108="","",SUMIF(Entradas!$B$5:$B$1004,A108,Entradas!$D$5:$D$1004))</f>
        <v/>
      </c>
      <c r="E108" s="21" t="str">
        <f>IF(A108="","",SUMIF('Saídas'!$B$5:$B$2004,A108,'Saídas'!$D$5:$D$2004))</f>
        <v/>
      </c>
      <c r="F108" s="22" t="str">
        <f>IF(A108="","",C108+D108-E108)</f>
        <v/>
      </c>
      <c r="G108" s="21" t="str">
        <f>IF(A108="","",SUMIFS('Saídas'!$D$5:$D$2004,'Saídas'!$B$5:$B$2004,A108,'Saídas'!$E$5:$E$2004,"Venda",'Saídas'!$A$5:$A$2004,"&gt;="&amp;$B$2,'Saídas'!$A$5:$A$2004,"&lt;="&amp;$D$2))</f>
        <v/>
      </c>
      <c r="H108" s="23" t="str">
        <f>IF(OR(A108="",$F$2&lt;=0),"",G108/$F$2)</f>
        <v/>
      </c>
      <c r="I108" s="21" t="str">
        <f>IF(OR(A108="",Produtos!H107=""),"",Produtos!H107)</f>
        <v/>
      </c>
      <c r="J108" s="21" t="str">
        <f>IF(OR(A108="",I108="",H108=""),"",ROUNDUP(H108*I108*(1+$I$2),0))</f>
        <v/>
      </c>
      <c r="K108" s="21" t="str">
        <f>IF(A108="","",IF(Produtos!I107&lt;&gt;"",Produtos!I107,J108))</f>
        <v/>
      </c>
      <c r="L108" s="20" t="str">
        <f>IF(A108="","",IF(F108&lt;0,"Saldo negativo: confira os lançamentos",IF(F108=0,"Zerado",IF(K108="","OK",IF(F108&lt;=K108,"Repor: chegou no mínimo","OK")))))</f>
        <v/>
      </c>
      <c r="M108" s="21" t="str">
        <f>IF(OR(A108="",K108=""),"",MAX(0,K108-F108))</f>
        <v/>
      </c>
      <c r="N108" s="24" t="str">
        <f>IF(A108="","",MAX(0,F108)*N(Produtos!F107))</f>
        <v/>
      </c>
    </row>
    <row r="109">
      <c r="A109" s="20" t="str">
        <f>IF(Produtos!A108="","",Produtos!A108)</f>
        <v/>
      </c>
      <c r="B109" s="20" t="str">
        <f>IF(A109="","",Produtos!J108)</f>
        <v/>
      </c>
      <c r="C109" s="21" t="str">
        <f>IF(A109="","",N(Produtos!G108))</f>
        <v/>
      </c>
      <c r="D109" s="21" t="str">
        <f>IF(A109="","",SUMIF(Entradas!$B$5:$B$1004,A109,Entradas!$D$5:$D$1004))</f>
        <v/>
      </c>
      <c r="E109" s="21" t="str">
        <f>IF(A109="","",SUMIF('Saídas'!$B$5:$B$2004,A109,'Saídas'!$D$5:$D$2004))</f>
        <v/>
      </c>
      <c r="F109" s="22" t="str">
        <f>IF(A109="","",C109+D109-E109)</f>
        <v/>
      </c>
      <c r="G109" s="21" t="str">
        <f>IF(A109="","",SUMIFS('Saídas'!$D$5:$D$2004,'Saídas'!$B$5:$B$2004,A109,'Saídas'!$E$5:$E$2004,"Venda",'Saídas'!$A$5:$A$2004,"&gt;="&amp;$B$2,'Saídas'!$A$5:$A$2004,"&lt;="&amp;$D$2))</f>
        <v/>
      </c>
      <c r="H109" s="23" t="str">
        <f>IF(OR(A109="",$F$2&lt;=0),"",G109/$F$2)</f>
        <v/>
      </c>
      <c r="I109" s="21" t="str">
        <f>IF(OR(A109="",Produtos!H108=""),"",Produtos!H108)</f>
        <v/>
      </c>
      <c r="J109" s="21" t="str">
        <f>IF(OR(A109="",I109="",H109=""),"",ROUNDUP(H109*I109*(1+$I$2),0))</f>
        <v/>
      </c>
      <c r="K109" s="21" t="str">
        <f>IF(A109="","",IF(Produtos!I108&lt;&gt;"",Produtos!I108,J109))</f>
        <v/>
      </c>
      <c r="L109" s="20" t="str">
        <f>IF(A109="","",IF(F109&lt;0,"Saldo negativo: confira os lançamentos",IF(F109=0,"Zerado",IF(K109="","OK",IF(F109&lt;=K109,"Repor: chegou no mínimo","OK")))))</f>
        <v/>
      </c>
      <c r="M109" s="21" t="str">
        <f>IF(OR(A109="",K109=""),"",MAX(0,K109-F109))</f>
        <v/>
      </c>
      <c r="N109" s="24" t="str">
        <f>IF(A109="","",MAX(0,F109)*N(Produtos!F108))</f>
        <v/>
      </c>
    </row>
    <row r="110">
      <c r="A110" s="20" t="str">
        <f>IF(Produtos!A109="","",Produtos!A109)</f>
        <v/>
      </c>
      <c r="B110" s="20" t="str">
        <f>IF(A110="","",Produtos!J109)</f>
        <v/>
      </c>
      <c r="C110" s="21" t="str">
        <f>IF(A110="","",N(Produtos!G109))</f>
        <v/>
      </c>
      <c r="D110" s="21" t="str">
        <f>IF(A110="","",SUMIF(Entradas!$B$5:$B$1004,A110,Entradas!$D$5:$D$1004))</f>
        <v/>
      </c>
      <c r="E110" s="21" t="str">
        <f>IF(A110="","",SUMIF('Saídas'!$B$5:$B$2004,A110,'Saídas'!$D$5:$D$2004))</f>
        <v/>
      </c>
      <c r="F110" s="22" t="str">
        <f>IF(A110="","",C110+D110-E110)</f>
        <v/>
      </c>
      <c r="G110" s="21" t="str">
        <f>IF(A110="","",SUMIFS('Saídas'!$D$5:$D$2004,'Saídas'!$B$5:$B$2004,A110,'Saídas'!$E$5:$E$2004,"Venda",'Saídas'!$A$5:$A$2004,"&gt;="&amp;$B$2,'Saídas'!$A$5:$A$2004,"&lt;="&amp;$D$2))</f>
        <v/>
      </c>
      <c r="H110" s="23" t="str">
        <f>IF(OR(A110="",$F$2&lt;=0),"",G110/$F$2)</f>
        <v/>
      </c>
      <c r="I110" s="21" t="str">
        <f>IF(OR(A110="",Produtos!H109=""),"",Produtos!H109)</f>
        <v/>
      </c>
      <c r="J110" s="21" t="str">
        <f>IF(OR(A110="",I110="",H110=""),"",ROUNDUP(H110*I110*(1+$I$2),0))</f>
        <v/>
      </c>
      <c r="K110" s="21" t="str">
        <f>IF(A110="","",IF(Produtos!I109&lt;&gt;"",Produtos!I109,J110))</f>
        <v/>
      </c>
      <c r="L110" s="20" t="str">
        <f>IF(A110="","",IF(F110&lt;0,"Saldo negativo: confira os lançamentos",IF(F110=0,"Zerado",IF(K110="","OK",IF(F110&lt;=K110,"Repor: chegou no mínimo","OK")))))</f>
        <v/>
      </c>
      <c r="M110" s="21" t="str">
        <f>IF(OR(A110="",K110=""),"",MAX(0,K110-F110))</f>
        <v/>
      </c>
      <c r="N110" s="24" t="str">
        <f>IF(A110="","",MAX(0,F110)*N(Produtos!F109))</f>
        <v/>
      </c>
    </row>
    <row r="111">
      <c r="A111" s="20" t="str">
        <f>IF(Produtos!A110="","",Produtos!A110)</f>
        <v/>
      </c>
      <c r="B111" s="20" t="str">
        <f>IF(A111="","",Produtos!J110)</f>
        <v/>
      </c>
      <c r="C111" s="21" t="str">
        <f>IF(A111="","",N(Produtos!G110))</f>
        <v/>
      </c>
      <c r="D111" s="21" t="str">
        <f>IF(A111="","",SUMIF(Entradas!$B$5:$B$1004,A111,Entradas!$D$5:$D$1004))</f>
        <v/>
      </c>
      <c r="E111" s="21" t="str">
        <f>IF(A111="","",SUMIF('Saídas'!$B$5:$B$2004,A111,'Saídas'!$D$5:$D$2004))</f>
        <v/>
      </c>
      <c r="F111" s="22" t="str">
        <f>IF(A111="","",C111+D111-E111)</f>
        <v/>
      </c>
      <c r="G111" s="21" t="str">
        <f>IF(A111="","",SUMIFS('Saídas'!$D$5:$D$2004,'Saídas'!$B$5:$B$2004,A111,'Saídas'!$E$5:$E$2004,"Venda",'Saídas'!$A$5:$A$2004,"&gt;="&amp;$B$2,'Saídas'!$A$5:$A$2004,"&lt;="&amp;$D$2))</f>
        <v/>
      </c>
      <c r="H111" s="23" t="str">
        <f>IF(OR(A111="",$F$2&lt;=0),"",G111/$F$2)</f>
        <v/>
      </c>
      <c r="I111" s="21" t="str">
        <f>IF(OR(A111="",Produtos!H110=""),"",Produtos!H110)</f>
        <v/>
      </c>
      <c r="J111" s="21" t="str">
        <f>IF(OR(A111="",I111="",H111=""),"",ROUNDUP(H111*I111*(1+$I$2),0))</f>
        <v/>
      </c>
      <c r="K111" s="21" t="str">
        <f>IF(A111="","",IF(Produtos!I110&lt;&gt;"",Produtos!I110,J111))</f>
        <v/>
      </c>
      <c r="L111" s="20" t="str">
        <f>IF(A111="","",IF(F111&lt;0,"Saldo negativo: confira os lançamentos",IF(F111=0,"Zerado",IF(K111="","OK",IF(F111&lt;=K111,"Repor: chegou no mínimo","OK")))))</f>
        <v/>
      </c>
      <c r="M111" s="21" t="str">
        <f>IF(OR(A111="",K111=""),"",MAX(0,K111-F111))</f>
        <v/>
      </c>
      <c r="N111" s="24" t="str">
        <f>IF(A111="","",MAX(0,F111)*N(Produtos!F110))</f>
        <v/>
      </c>
    </row>
    <row r="112">
      <c r="A112" s="20" t="str">
        <f>IF(Produtos!A111="","",Produtos!A111)</f>
        <v/>
      </c>
      <c r="B112" s="20" t="str">
        <f>IF(A112="","",Produtos!J111)</f>
        <v/>
      </c>
      <c r="C112" s="21" t="str">
        <f>IF(A112="","",N(Produtos!G111))</f>
        <v/>
      </c>
      <c r="D112" s="21" t="str">
        <f>IF(A112="","",SUMIF(Entradas!$B$5:$B$1004,A112,Entradas!$D$5:$D$1004))</f>
        <v/>
      </c>
      <c r="E112" s="21" t="str">
        <f>IF(A112="","",SUMIF('Saídas'!$B$5:$B$2004,A112,'Saídas'!$D$5:$D$2004))</f>
        <v/>
      </c>
      <c r="F112" s="22" t="str">
        <f>IF(A112="","",C112+D112-E112)</f>
        <v/>
      </c>
      <c r="G112" s="21" t="str">
        <f>IF(A112="","",SUMIFS('Saídas'!$D$5:$D$2004,'Saídas'!$B$5:$B$2004,A112,'Saídas'!$E$5:$E$2004,"Venda",'Saídas'!$A$5:$A$2004,"&gt;="&amp;$B$2,'Saídas'!$A$5:$A$2004,"&lt;="&amp;$D$2))</f>
        <v/>
      </c>
      <c r="H112" s="23" t="str">
        <f>IF(OR(A112="",$F$2&lt;=0),"",G112/$F$2)</f>
        <v/>
      </c>
      <c r="I112" s="21" t="str">
        <f>IF(OR(A112="",Produtos!H111=""),"",Produtos!H111)</f>
        <v/>
      </c>
      <c r="J112" s="21" t="str">
        <f>IF(OR(A112="",I112="",H112=""),"",ROUNDUP(H112*I112*(1+$I$2),0))</f>
        <v/>
      </c>
      <c r="K112" s="21" t="str">
        <f>IF(A112="","",IF(Produtos!I111&lt;&gt;"",Produtos!I111,J112))</f>
        <v/>
      </c>
      <c r="L112" s="20" t="str">
        <f>IF(A112="","",IF(F112&lt;0,"Saldo negativo: confira os lançamentos",IF(F112=0,"Zerado",IF(K112="","OK",IF(F112&lt;=K112,"Repor: chegou no mínimo","OK")))))</f>
        <v/>
      </c>
      <c r="M112" s="21" t="str">
        <f>IF(OR(A112="",K112=""),"",MAX(0,K112-F112))</f>
        <v/>
      </c>
      <c r="N112" s="24" t="str">
        <f>IF(A112="","",MAX(0,F112)*N(Produtos!F111))</f>
        <v/>
      </c>
    </row>
    <row r="113">
      <c r="A113" s="20" t="str">
        <f>IF(Produtos!A112="","",Produtos!A112)</f>
        <v/>
      </c>
      <c r="B113" s="20" t="str">
        <f>IF(A113="","",Produtos!J112)</f>
        <v/>
      </c>
      <c r="C113" s="21" t="str">
        <f>IF(A113="","",N(Produtos!G112))</f>
        <v/>
      </c>
      <c r="D113" s="21" t="str">
        <f>IF(A113="","",SUMIF(Entradas!$B$5:$B$1004,A113,Entradas!$D$5:$D$1004))</f>
        <v/>
      </c>
      <c r="E113" s="21" t="str">
        <f>IF(A113="","",SUMIF('Saídas'!$B$5:$B$2004,A113,'Saídas'!$D$5:$D$2004))</f>
        <v/>
      </c>
      <c r="F113" s="22" t="str">
        <f>IF(A113="","",C113+D113-E113)</f>
        <v/>
      </c>
      <c r="G113" s="21" t="str">
        <f>IF(A113="","",SUMIFS('Saídas'!$D$5:$D$2004,'Saídas'!$B$5:$B$2004,A113,'Saídas'!$E$5:$E$2004,"Venda",'Saídas'!$A$5:$A$2004,"&gt;="&amp;$B$2,'Saídas'!$A$5:$A$2004,"&lt;="&amp;$D$2))</f>
        <v/>
      </c>
      <c r="H113" s="23" t="str">
        <f>IF(OR(A113="",$F$2&lt;=0),"",G113/$F$2)</f>
        <v/>
      </c>
      <c r="I113" s="21" t="str">
        <f>IF(OR(A113="",Produtos!H112=""),"",Produtos!H112)</f>
        <v/>
      </c>
      <c r="J113" s="21" t="str">
        <f>IF(OR(A113="",I113="",H113=""),"",ROUNDUP(H113*I113*(1+$I$2),0))</f>
        <v/>
      </c>
      <c r="K113" s="21" t="str">
        <f>IF(A113="","",IF(Produtos!I112&lt;&gt;"",Produtos!I112,J113))</f>
        <v/>
      </c>
      <c r="L113" s="20" t="str">
        <f>IF(A113="","",IF(F113&lt;0,"Saldo negativo: confira os lançamentos",IF(F113=0,"Zerado",IF(K113="","OK",IF(F113&lt;=K113,"Repor: chegou no mínimo","OK")))))</f>
        <v/>
      </c>
      <c r="M113" s="21" t="str">
        <f>IF(OR(A113="",K113=""),"",MAX(0,K113-F113))</f>
        <v/>
      </c>
      <c r="N113" s="24" t="str">
        <f>IF(A113="","",MAX(0,F113)*N(Produtos!F112))</f>
        <v/>
      </c>
    </row>
    <row r="114">
      <c r="A114" s="20" t="str">
        <f>IF(Produtos!A113="","",Produtos!A113)</f>
        <v/>
      </c>
      <c r="B114" s="20" t="str">
        <f>IF(A114="","",Produtos!J113)</f>
        <v/>
      </c>
      <c r="C114" s="21" t="str">
        <f>IF(A114="","",N(Produtos!G113))</f>
        <v/>
      </c>
      <c r="D114" s="21" t="str">
        <f>IF(A114="","",SUMIF(Entradas!$B$5:$B$1004,A114,Entradas!$D$5:$D$1004))</f>
        <v/>
      </c>
      <c r="E114" s="21" t="str">
        <f>IF(A114="","",SUMIF('Saídas'!$B$5:$B$2004,A114,'Saídas'!$D$5:$D$2004))</f>
        <v/>
      </c>
      <c r="F114" s="22" t="str">
        <f>IF(A114="","",C114+D114-E114)</f>
        <v/>
      </c>
      <c r="G114" s="21" t="str">
        <f>IF(A114="","",SUMIFS('Saídas'!$D$5:$D$2004,'Saídas'!$B$5:$B$2004,A114,'Saídas'!$E$5:$E$2004,"Venda",'Saídas'!$A$5:$A$2004,"&gt;="&amp;$B$2,'Saídas'!$A$5:$A$2004,"&lt;="&amp;$D$2))</f>
        <v/>
      </c>
      <c r="H114" s="23" t="str">
        <f>IF(OR(A114="",$F$2&lt;=0),"",G114/$F$2)</f>
        <v/>
      </c>
      <c r="I114" s="21" t="str">
        <f>IF(OR(A114="",Produtos!H113=""),"",Produtos!H113)</f>
        <v/>
      </c>
      <c r="J114" s="21" t="str">
        <f>IF(OR(A114="",I114="",H114=""),"",ROUNDUP(H114*I114*(1+$I$2),0))</f>
        <v/>
      </c>
      <c r="K114" s="21" t="str">
        <f>IF(A114="","",IF(Produtos!I113&lt;&gt;"",Produtos!I113,J114))</f>
        <v/>
      </c>
      <c r="L114" s="20" t="str">
        <f>IF(A114="","",IF(F114&lt;0,"Saldo negativo: confira os lançamentos",IF(F114=0,"Zerado",IF(K114="","OK",IF(F114&lt;=K114,"Repor: chegou no mínimo","OK")))))</f>
        <v/>
      </c>
      <c r="M114" s="21" t="str">
        <f>IF(OR(A114="",K114=""),"",MAX(0,K114-F114))</f>
        <v/>
      </c>
      <c r="N114" s="24" t="str">
        <f>IF(A114="","",MAX(0,F114)*N(Produtos!F113))</f>
        <v/>
      </c>
    </row>
    <row r="115">
      <c r="A115" s="20" t="str">
        <f>IF(Produtos!A114="","",Produtos!A114)</f>
        <v/>
      </c>
      <c r="B115" s="20" t="str">
        <f>IF(A115="","",Produtos!J114)</f>
        <v/>
      </c>
      <c r="C115" s="21" t="str">
        <f>IF(A115="","",N(Produtos!G114))</f>
        <v/>
      </c>
      <c r="D115" s="21" t="str">
        <f>IF(A115="","",SUMIF(Entradas!$B$5:$B$1004,A115,Entradas!$D$5:$D$1004))</f>
        <v/>
      </c>
      <c r="E115" s="21" t="str">
        <f>IF(A115="","",SUMIF('Saídas'!$B$5:$B$2004,A115,'Saídas'!$D$5:$D$2004))</f>
        <v/>
      </c>
      <c r="F115" s="22" t="str">
        <f>IF(A115="","",C115+D115-E115)</f>
        <v/>
      </c>
      <c r="G115" s="21" t="str">
        <f>IF(A115="","",SUMIFS('Saídas'!$D$5:$D$2004,'Saídas'!$B$5:$B$2004,A115,'Saídas'!$E$5:$E$2004,"Venda",'Saídas'!$A$5:$A$2004,"&gt;="&amp;$B$2,'Saídas'!$A$5:$A$2004,"&lt;="&amp;$D$2))</f>
        <v/>
      </c>
      <c r="H115" s="23" t="str">
        <f>IF(OR(A115="",$F$2&lt;=0),"",G115/$F$2)</f>
        <v/>
      </c>
      <c r="I115" s="21" t="str">
        <f>IF(OR(A115="",Produtos!H114=""),"",Produtos!H114)</f>
        <v/>
      </c>
      <c r="J115" s="21" t="str">
        <f>IF(OR(A115="",I115="",H115=""),"",ROUNDUP(H115*I115*(1+$I$2),0))</f>
        <v/>
      </c>
      <c r="K115" s="21" t="str">
        <f>IF(A115="","",IF(Produtos!I114&lt;&gt;"",Produtos!I114,J115))</f>
        <v/>
      </c>
      <c r="L115" s="20" t="str">
        <f>IF(A115="","",IF(F115&lt;0,"Saldo negativo: confira os lançamentos",IF(F115=0,"Zerado",IF(K115="","OK",IF(F115&lt;=K115,"Repor: chegou no mínimo","OK")))))</f>
        <v/>
      </c>
      <c r="M115" s="21" t="str">
        <f>IF(OR(A115="",K115=""),"",MAX(0,K115-F115))</f>
        <v/>
      </c>
      <c r="N115" s="24" t="str">
        <f>IF(A115="","",MAX(0,F115)*N(Produtos!F114))</f>
        <v/>
      </c>
    </row>
    <row r="116">
      <c r="A116" s="20" t="str">
        <f>IF(Produtos!A115="","",Produtos!A115)</f>
        <v/>
      </c>
      <c r="B116" s="20" t="str">
        <f>IF(A116="","",Produtos!J115)</f>
        <v/>
      </c>
      <c r="C116" s="21" t="str">
        <f>IF(A116="","",N(Produtos!G115))</f>
        <v/>
      </c>
      <c r="D116" s="21" t="str">
        <f>IF(A116="","",SUMIF(Entradas!$B$5:$B$1004,A116,Entradas!$D$5:$D$1004))</f>
        <v/>
      </c>
      <c r="E116" s="21" t="str">
        <f>IF(A116="","",SUMIF('Saídas'!$B$5:$B$2004,A116,'Saídas'!$D$5:$D$2004))</f>
        <v/>
      </c>
      <c r="F116" s="22" t="str">
        <f>IF(A116="","",C116+D116-E116)</f>
        <v/>
      </c>
      <c r="G116" s="21" t="str">
        <f>IF(A116="","",SUMIFS('Saídas'!$D$5:$D$2004,'Saídas'!$B$5:$B$2004,A116,'Saídas'!$E$5:$E$2004,"Venda",'Saídas'!$A$5:$A$2004,"&gt;="&amp;$B$2,'Saídas'!$A$5:$A$2004,"&lt;="&amp;$D$2))</f>
        <v/>
      </c>
      <c r="H116" s="23" t="str">
        <f>IF(OR(A116="",$F$2&lt;=0),"",G116/$F$2)</f>
        <v/>
      </c>
      <c r="I116" s="21" t="str">
        <f>IF(OR(A116="",Produtos!H115=""),"",Produtos!H115)</f>
        <v/>
      </c>
      <c r="J116" s="21" t="str">
        <f>IF(OR(A116="",I116="",H116=""),"",ROUNDUP(H116*I116*(1+$I$2),0))</f>
        <v/>
      </c>
      <c r="K116" s="21" t="str">
        <f>IF(A116="","",IF(Produtos!I115&lt;&gt;"",Produtos!I115,J116))</f>
        <v/>
      </c>
      <c r="L116" s="20" t="str">
        <f>IF(A116="","",IF(F116&lt;0,"Saldo negativo: confira os lançamentos",IF(F116=0,"Zerado",IF(K116="","OK",IF(F116&lt;=K116,"Repor: chegou no mínimo","OK")))))</f>
        <v/>
      </c>
      <c r="M116" s="21" t="str">
        <f>IF(OR(A116="",K116=""),"",MAX(0,K116-F116))</f>
        <v/>
      </c>
      <c r="N116" s="24" t="str">
        <f>IF(A116="","",MAX(0,F116)*N(Produtos!F115))</f>
        <v/>
      </c>
    </row>
    <row r="117">
      <c r="A117" s="20" t="str">
        <f>IF(Produtos!A116="","",Produtos!A116)</f>
        <v/>
      </c>
      <c r="B117" s="20" t="str">
        <f>IF(A117="","",Produtos!J116)</f>
        <v/>
      </c>
      <c r="C117" s="21" t="str">
        <f>IF(A117="","",N(Produtos!G116))</f>
        <v/>
      </c>
      <c r="D117" s="21" t="str">
        <f>IF(A117="","",SUMIF(Entradas!$B$5:$B$1004,A117,Entradas!$D$5:$D$1004))</f>
        <v/>
      </c>
      <c r="E117" s="21" t="str">
        <f>IF(A117="","",SUMIF('Saídas'!$B$5:$B$2004,A117,'Saídas'!$D$5:$D$2004))</f>
        <v/>
      </c>
      <c r="F117" s="22" t="str">
        <f>IF(A117="","",C117+D117-E117)</f>
        <v/>
      </c>
      <c r="G117" s="21" t="str">
        <f>IF(A117="","",SUMIFS('Saídas'!$D$5:$D$2004,'Saídas'!$B$5:$B$2004,A117,'Saídas'!$E$5:$E$2004,"Venda",'Saídas'!$A$5:$A$2004,"&gt;="&amp;$B$2,'Saídas'!$A$5:$A$2004,"&lt;="&amp;$D$2))</f>
        <v/>
      </c>
      <c r="H117" s="23" t="str">
        <f>IF(OR(A117="",$F$2&lt;=0),"",G117/$F$2)</f>
        <v/>
      </c>
      <c r="I117" s="21" t="str">
        <f>IF(OR(A117="",Produtos!H116=""),"",Produtos!H116)</f>
        <v/>
      </c>
      <c r="J117" s="21" t="str">
        <f>IF(OR(A117="",I117="",H117=""),"",ROUNDUP(H117*I117*(1+$I$2),0))</f>
        <v/>
      </c>
      <c r="K117" s="21" t="str">
        <f>IF(A117="","",IF(Produtos!I116&lt;&gt;"",Produtos!I116,J117))</f>
        <v/>
      </c>
      <c r="L117" s="20" t="str">
        <f>IF(A117="","",IF(F117&lt;0,"Saldo negativo: confira os lançamentos",IF(F117=0,"Zerado",IF(K117="","OK",IF(F117&lt;=K117,"Repor: chegou no mínimo","OK")))))</f>
        <v/>
      </c>
      <c r="M117" s="21" t="str">
        <f>IF(OR(A117="",K117=""),"",MAX(0,K117-F117))</f>
        <v/>
      </c>
      <c r="N117" s="24" t="str">
        <f>IF(A117="","",MAX(0,F117)*N(Produtos!F116))</f>
        <v/>
      </c>
    </row>
    <row r="118">
      <c r="A118" s="20" t="str">
        <f>IF(Produtos!A117="","",Produtos!A117)</f>
        <v/>
      </c>
      <c r="B118" s="20" t="str">
        <f>IF(A118="","",Produtos!J117)</f>
        <v/>
      </c>
      <c r="C118" s="21" t="str">
        <f>IF(A118="","",N(Produtos!G117))</f>
        <v/>
      </c>
      <c r="D118" s="21" t="str">
        <f>IF(A118="","",SUMIF(Entradas!$B$5:$B$1004,A118,Entradas!$D$5:$D$1004))</f>
        <v/>
      </c>
      <c r="E118" s="21" t="str">
        <f>IF(A118="","",SUMIF('Saídas'!$B$5:$B$2004,A118,'Saídas'!$D$5:$D$2004))</f>
        <v/>
      </c>
      <c r="F118" s="22" t="str">
        <f>IF(A118="","",C118+D118-E118)</f>
        <v/>
      </c>
      <c r="G118" s="21" t="str">
        <f>IF(A118="","",SUMIFS('Saídas'!$D$5:$D$2004,'Saídas'!$B$5:$B$2004,A118,'Saídas'!$E$5:$E$2004,"Venda",'Saídas'!$A$5:$A$2004,"&gt;="&amp;$B$2,'Saídas'!$A$5:$A$2004,"&lt;="&amp;$D$2))</f>
        <v/>
      </c>
      <c r="H118" s="23" t="str">
        <f>IF(OR(A118="",$F$2&lt;=0),"",G118/$F$2)</f>
        <v/>
      </c>
      <c r="I118" s="21" t="str">
        <f>IF(OR(A118="",Produtos!H117=""),"",Produtos!H117)</f>
        <v/>
      </c>
      <c r="J118" s="21" t="str">
        <f>IF(OR(A118="",I118="",H118=""),"",ROUNDUP(H118*I118*(1+$I$2),0))</f>
        <v/>
      </c>
      <c r="K118" s="21" t="str">
        <f>IF(A118="","",IF(Produtos!I117&lt;&gt;"",Produtos!I117,J118))</f>
        <v/>
      </c>
      <c r="L118" s="20" t="str">
        <f>IF(A118="","",IF(F118&lt;0,"Saldo negativo: confira os lançamentos",IF(F118=0,"Zerado",IF(K118="","OK",IF(F118&lt;=K118,"Repor: chegou no mínimo","OK")))))</f>
        <v/>
      </c>
      <c r="M118" s="21" t="str">
        <f>IF(OR(A118="",K118=""),"",MAX(0,K118-F118))</f>
        <v/>
      </c>
      <c r="N118" s="24" t="str">
        <f>IF(A118="","",MAX(0,F118)*N(Produtos!F117))</f>
        <v/>
      </c>
    </row>
    <row r="119">
      <c r="A119" s="20" t="str">
        <f>IF(Produtos!A118="","",Produtos!A118)</f>
        <v/>
      </c>
      <c r="B119" s="20" t="str">
        <f>IF(A119="","",Produtos!J118)</f>
        <v/>
      </c>
      <c r="C119" s="21" t="str">
        <f>IF(A119="","",N(Produtos!G118))</f>
        <v/>
      </c>
      <c r="D119" s="21" t="str">
        <f>IF(A119="","",SUMIF(Entradas!$B$5:$B$1004,A119,Entradas!$D$5:$D$1004))</f>
        <v/>
      </c>
      <c r="E119" s="21" t="str">
        <f>IF(A119="","",SUMIF('Saídas'!$B$5:$B$2004,A119,'Saídas'!$D$5:$D$2004))</f>
        <v/>
      </c>
      <c r="F119" s="22" t="str">
        <f>IF(A119="","",C119+D119-E119)</f>
        <v/>
      </c>
      <c r="G119" s="21" t="str">
        <f>IF(A119="","",SUMIFS('Saídas'!$D$5:$D$2004,'Saídas'!$B$5:$B$2004,A119,'Saídas'!$E$5:$E$2004,"Venda",'Saídas'!$A$5:$A$2004,"&gt;="&amp;$B$2,'Saídas'!$A$5:$A$2004,"&lt;="&amp;$D$2))</f>
        <v/>
      </c>
      <c r="H119" s="23" t="str">
        <f>IF(OR(A119="",$F$2&lt;=0),"",G119/$F$2)</f>
        <v/>
      </c>
      <c r="I119" s="21" t="str">
        <f>IF(OR(A119="",Produtos!H118=""),"",Produtos!H118)</f>
        <v/>
      </c>
      <c r="J119" s="21" t="str">
        <f>IF(OR(A119="",I119="",H119=""),"",ROUNDUP(H119*I119*(1+$I$2),0))</f>
        <v/>
      </c>
      <c r="K119" s="21" t="str">
        <f>IF(A119="","",IF(Produtos!I118&lt;&gt;"",Produtos!I118,J119))</f>
        <v/>
      </c>
      <c r="L119" s="20" t="str">
        <f>IF(A119="","",IF(F119&lt;0,"Saldo negativo: confira os lançamentos",IF(F119=0,"Zerado",IF(K119="","OK",IF(F119&lt;=K119,"Repor: chegou no mínimo","OK")))))</f>
        <v/>
      </c>
      <c r="M119" s="21" t="str">
        <f>IF(OR(A119="",K119=""),"",MAX(0,K119-F119))</f>
        <v/>
      </c>
      <c r="N119" s="24" t="str">
        <f>IF(A119="","",MAX(0,F119)*N(Produtos!F118))</f>
        <v/>
      </c>
    </row>
    <row r="120">
      <c r="A120" s="20" t="str">
        <f>IF(Produtos!A119="","",Produtos!A119)</f>
        <v/>
      </c>
      <c r="B120" s="20" t="str">
        <f>IF(A120="","",Produtos!J119)</f>
        <v/>
      </c>
      <c r="C120" s="21" t="str">
        <f>IF(A120="","",N(Produtos!G119))</f>
        <v/>
      </c>
      <c r="D120" s="21" t="str">
        <f>IF(A120="","",SUMIF(Entradas!$B$5:$B$1004,A120,Entradas!$D$5:$D$1004))</f>
        <v/>
      </c>
      <c r="E120" s="21" t="str">
        <f>IF(A120="","",SUMIF('Saídas'!$B$5:$B$2004,A120,'Saídas'!$D$5:$D$2004))</f>
        <v/>
      </c>
      <c r="F120" s="22" t="str">
        <f>IF(A120="","",C120+D120-E120)</f>
        <v/>
      </c>
      <c r="G120" s="21" t="str">
        <f>IF(A120="","",SUMIFS('Saídas'!$D$5:$D$2004,'Saídas'!$B$5:$B$2004,A120,'Saídas'!$E$5:$E$2004,"Venda",'Saídas'!$A$5:$A$2004,"&gt;="&amp;$B$2,'Saídas'!$A$5:$A$2004,"&lt;="&amp;$D$2))</f>
        <v/>
      </c>
      <c r="H120" s="23" t="str">
        <f>IF(OR(A120="",$F$2&lt;=0),"",G120/$F$2)</f>
        <v/>
      </c>
      <c r="I120" s="21" t="str">
        <f>IF(OR(A120="",Produtos!H119=""),"",Produtos!H119)</f>
        <v/>
      </c>
      <c r="J120" s="21" t="str">
        <f>IF(OR(A120="",I120="",H120=""),"",ROUNDUP(H120*I120*(1+$I$2),0))</f>
        <v/>
      </c>
      <c r="K120" s="21" t="str">
        <f>IF(A120="","",IF(Produtos!I119&lt;&gt;"",Produtos!I119,J120))</f>
        <v/>
      </c>
      <c r="L120" s="20" t="str">
        <f>IF(A120="","",IF(F120&lt;0,"Saldo negativo: confira os lançamentos",IF(F120=0,"Zerado",IF(K120="","OK",IF(F120&lt;=K120,"Repor: chegou no mínimo","OK")))))</f>
        <v/>
      </c>
      <c r="M120" s="21" t="str">
        <f>IF(OR(A120="",K120=""),"",MAX(0,K120-F120))</f>
        <v/>
      </c>
      <c r="N120" s="24" t="str">
        <f>IF(A120="","",MAX(0,F120)*N(Produtos!F119))</f>
        <v/>
      </c>
    </row>
    <row r="121">
      <c r="A121" s="20" t="str">
        <f>IF(Produtos!A120="","",Produtos!A120)</f>
        <v/>
      </c>
      <c r="B121" s="20" t="str">
        <f>IF(A121="","",Produtos!J120)</f>
        <v/>
      </c>
      <c r="C121" s="21" t="str">
        <f>IF(A121="","",N(Produtos!G120))</f>
        <v/>
      </c>
      <c r="D121" s="21" t="str">
        <f>IF(A121="","",SUMIF(Entradas!$B$5:$B$1004,A121,Entradas!$D$5:$D$1004))</f>
        <v/>
      </c>
      <c r="E121" s="21" t="str">
        <f>IF(A121="","",SUMIF('Saídas'!$B$5:$B$2004,A121,'Saídas'!$D$5:$D$2004))</f>
        <v/>
      </c>
      <c r="F121" s="22" t="str">
        <f>IF(A121="","",C121+D121-E121)</f>
        <v/>
      </c>
      <c r="G121" s="21" t="str">
        <f>IF(A121="","",SUMIFS('Saídas'!$D$5:$D$2004,'Saídas'!$B$5:$B$2004,A121,'Saídas'!$E$5:$E$2004,"Venda",'Saídas'!$A$5:$A$2004,"&gt;="&amp;$B$2,'Saídas'!$A$5:$A$2004,"&lt;="&amp;$D$2))</f>
        <v/>
      </c>
      <c r="H121" s="23" t="str">
        <f>IF(OR(A121="",$F$2&lt;=0),"",G121/$F$2)</f>
        <v/>
      </c>
      <c r="I121" s="21" t="str">
        <f>IF(OR(A121="",Produtos!H120=""),"",Produtos!H120)</f>
        <v/>
      </c>
      <c r="J121" s="21" t="str">
        <f>IF(OR(A121="",I121="",H121=""),"",ROUNDUP(H121*I121*(1+$I$2),0))</f>
        <v/>
      </c>
      <c r="K121" s="21" t="str">
        <f>IF(A121="","",IF(Produtos!I120&lt;&gt;"",Produtos!I120,J121))</f>
        <v/>
      </c>
      <c r="L121" s="20" t="str">
        <f>IF(A121="","",IF(F121&lt;0,"Saldo negativo: confira os lançamentos",IF(F121=0,"Zerado",IF(K121="","OK",IF(F121&lt;=K121,"Repor: chegou no mínimo","OK")))))</f>
        <v/>
      </c>
      <c r="M121" s="21" t="str">
        <f>IF(OR(A121="",K121=""),"",MAX(0,K121-F121))</f>
        <v/>
      </c>
      <c r="N121" s="24" t="str">
        <f>IF(A121="","",MAX(0,F121)*N(Produtos!F120))</f>
        <v/>
      </c>
    </row>
    <row r="122">
      <c r="A122" s="20" t="str">
        <f>IF(Produtos!A121="","",Produtos!A121)</f>
        <v/>
      </c>
      <c r="B122" s="20" t="str">
        <f>IF(A122="","",Produtos!J121)</f>
        <v/>
      </c>
      <c r="C122" s="21" t="str">
        <f>IF(A122="","",N(Produtos!G121))</f>
        <v/>
      </c>
      <c r="D122" s="21" t="str">
        <f>IF(A122="","",SUMIF(Entradas!$B$5:$B$1004,A122,Entradas!$D$5:$D$1004))</f>
        <v/>
      </c>
      <c r="E122" s="21" t="str">
        <f>IF(A122="","",SUMIF('Saídas'!$B$5:$B$2004,A122,'Saídas'!$D$5:$D$2004))</f>
        <v/>
      </c>
      <c r="F122" s="22" t="str">
        <f>IF(A122="","",C122+D122-E122)</f>
        <v/>
      </c>
      <c r="G122" s="21" t="str">
        <f>IF(A122="","",SUMIFS('Saídas'!$D$5:$D$2004,'Saídas'!$B$5:$B$2004,A122,'Saídas'!$E$5:$E$2004,"Venda",'Saídas'!$A$5:$A$2004,"&gt;="&amp;$B$2,'Saídas'!$A$5:$A$2004,"&lt;="&amp;$D$2))</f>
        <v/>
      </c>
      <c r="H122" s="23" t="str">
        <f>IF(OR(A122="",$F$2&lt;=0),"",G122/$F$2)</f>
        <v/>
      </c>
      <c r="I122" s="21" t="str">
        <f>IF(OR(A122="",Produtos!H121=""),"",Produtos!H121)</f>
        <v/>
      </c>
      <c r="J122" s="21" t="str">
        <f>IF(OR(A122="",I122="",H122=""),"",ROUNDUP(H122*I122*(1+$I$2),0))</f>
        <v/>
      </c>
      <c r="K122" s="21" t="str">
        <f>IF(A122="","",IF(Produtos!I121&lt;&gt;"",Produtos!I121,J122))</f>
        <v/>
      </c>
      <c r="L122" s="20" t="str">
        <f>IF(A122="","",IF(F122&lt;0,"Saldo negativo: confira os lançamentos",IF(F122=0,"Zerado",IF(K122="","OK",IF(F122&lt;=K122,"Repor: chegou no mínimo","OK")))))</f>
        <v/>
      </c>
      <c r="M122" s="21" t="str">
        <f>IF(OR(A122="",K122=""),"",MAX(0,K122-F122))</f>
        <v/>
      </c>
      <c r="N122" s="24" t="str">
        <f>IF(A122="","",MAX(0,F122)*N(Produtos!F121))</f>
        <v/>
      </c>
    </row>
    <row r="123">
      <c r="A123" s="20" t="str">
        <f>IF(Produtos!A122="","",Produtos!A122)</f>
        <v/>
      </c>
      <c r="B123" s="20" t="str">
        <f>IF(A123="","",Produtos!J122)</f>
        <v/>
      </c>
      <c r="C123" s="21" t="str">
        <f>IF(A123="","",N(Produtos!G122))</f>
        <v/>
      </c>
      <c r="D123" s="21" t="str">
        <f>IF(A123="","",SUMIF(Entradas!$B$5:$B$1004,A123,Entradas!$D$5:$D$1004))</f>
        <v/>
      </c>
      <c r="E123" s="21" t="str">
        <f>IF(A123="","",SUMIF('Saídas'!$B$5:$B$2004,A123,'Saídas'!$D$5:$D$2004))</f>
        <v/>
      </c>
      <c r="F123" s="22" t="str">
        <f>IF(A123="","",C123+D123-E123)</f>
        <v/>
      </c>
      <c r="G123" s="21" t="str">
        <f>IF(A123="","",SUMIFS('Saídas'!$D$5:$D$2004,'Saídas'!$B$5:$B$2004,A123,'Saídas'!$E$5:$E$2004,"Venda",'Saídas'!$A$5:$A$2004,"&gt;="&amp;$B$2,'Saídas'!$A$5:$A$2004,"&lt;="&amp;$D$2))</f>
        <v/>
      </c>
      <c r="H123" s="23" t="str">
        <f>IF(OR(A123="",$F$2&lt;=0),"",G123/$F$2)</f>
        <v/>
      </c>
      <c r="I123" s="21" t="str">
        <f>IF(OR(A123="",Produtos!H122=""),"",Produtos!H122)</f>
        <v/>
      </c>
      <c r="J123" s="21" t="str">
        <f>IF(OR(A123="",I123="",H123=""),"",ROUNDUP(H123*I123*(1+$I$2),0))</f>
        <v/>
      </c>
      <c r="K123" s="21" t="str">
        <f>IF(A123="","",IF(Produtos!I122&lt;&gt;"",Produtos!I122,J123))</f>
        <v/>
      </c>
      <c r="L123" s="20" t="str">
        <f>IF(A123="","",IF(F123&lt;0,"Saldo negativo: confira os lançamentos",IF(F123=0,"Zerado",IF(K123="","OK",IF(F123&lt;=K123,"Repor: chegou no mínimo","OK")))))</f>
        <v/>
      </c>
      <c r="M123" s="21" t="str">
        <f>IF(OR(A123="",K123=""),"",MAX(0,K123-F123))</f>
        <v/>
      </c>
      <c r="N123" s="24" t="str">
        <f>IF(A123="","",MAX(0,F123)*N(Produtos!F122))</f>
        <v/>
      </c>
    </row>
    <row r="124">
      <c r="A124" s="20" t="str">
        <f>IF(Produtos!A123="","",Produtos!A123)</f>
        <v/>
      </c>
      <c r="B124" s="20" t="str">
        <f>IF(A124="","",Produtos!J123)</f>
        <v/>
      </c>
      <c r="C124" s="21" t="str">
        <f>IF(A124="","",N(Produtos!G123))</f>
        <v/>
      </c>
      <c r="D124" s="21" t="str">
        <f>IF(A124="","",SUMIF(Entradas!$B$5:$B$1004,A124,Entradas!$D$5:$D$1004))</f>
        <v/>
      </c>
      <c r="E124" s="21" t="str">
        <f>IF(A124="","",SUMIF('Saídas'!$B$5:$B$2004,A124,'Saídas'!$D$5:$D$2004))</f>
        <v/>
      </c>
      <c r="F124" s="22" t="str">
        <f>IF(A124="","",C124+D124-E124)</f>
        <v/>
      </c>
      <c r="G124" s="21" t="str">
        <f>IF(A124="","",SUMIFS('Saídas'!$D$5:$D$2004,'Saídas'!$B$5:$B$2004,A124,'Saídas'!$E$5:$E$2004,"Venda",'Saídas'!$A$5:$A$2004,"&gt;="&amp;$B$2,'Saídas'!$A$5:$A$2004,"&lt;="&amp;$D$2))</f>
        <v/>
      </c>
      <c r="H124" s="23" t="str">
        <f>IF(OR(A124="",$F$2&lt;=0),"",G124/$F$2)</f>
        <v/>
      </c>
      <c r="I124" s="21" t="str">
        <f>IF(OR(A124="",Produtos!H123=""),"",Produtos!H123)</f>
        <v/>
      </c>
      <c r="J124" s="21" t="str">
        <f>IF(OR(A124="",I124="",H124=""),"",ROUNDUP(H124*I124*(1+$I$2),0))</f>
        <v/>
      </c>
      <c r="K124" s="21" t="str">
        <f>IF(A124="","",IF(Produtos!I123&lt;&gt;"",Produtos!I123,J124))</f>
        <v/>
      </c>
      <c r="L124" s="20" t="str">
        <f>IF(A124="","",IF(F124&lt;0,"Saldo negativo: confira os lançamentos",IF(F124=0,"Zerado",IF(K124="","OK",IF(F124&lt;=K124,"Repor: chegou no mínimo","OK")))))</f>
        <v/>
      </c>
      <c r="M124" s="21" t="str">
        <f>IF(OR(A124="",K124=""),"",MAX(0,K124-F124))</f>
        <v/>
      </c>
      <c r="N124" s="24" t="str">
        <f>IF(A124="","",MAX(0,F124)*N(Produtos!F123))</f>
        <v/>
      </c>
    </row>
    <row r="125">
      <c r="A125" s="20" t="str">
        <f>IF(Produtos!A124="","",Produtos!A124)</f>
        <v/>
      </c>
      <c r="B125" s="20" t="str">
        <f>IF(A125="","",Produtos!J124)</f>
        <v/>
      </c>
      <c r="C125" s="21" t="str">
        <f>IF(A125="","",N(Produtos!G124))</f>
        <v/>
      </c>
      <c r="D125" s="21" t="str">
        <f>IF(A125="","",SUMIF(Entradas!$B$5:$B$1004,A125,Entradas!$D$5:$D$1004))</f>
        <v/>
      </c>
      <c r="E125" s="21" t="str">
        <f>IF(A125="","",SUMIF('Saídas'!$B$5:$B$2004,A125,'Saídas'!$D$5:$D$2004))</f>
        <v/>
      </c>
      <c r="F125" s="22" t="str">
        <f>IF(A125="","",C125+D125-E125)</f>
        <v/>
      </c>
      <c r="G125" s="21" t="str">
        <f>IF(A125="","",SUMIFS('Saídas'!$D$5:$D$2004,'Saídas'!$B$5:$B$2004,A125,'Saídas'!$E$5:$E$2004,"Venda",'Saídas'!$A$5:$A$2004,"&gt;="&amp;$B$2,'Saídas'!$A$5:$A$2004,"&lt;="&amp;$D$2))</f>
        <v/>
      </c>
      <c r="H125" s="23" t="str">
        <f>IF(OR(A125="",$F$2&lt;=0),"",G125/$F$2)</f>
        <v/>
      </c>
      <c r="I125" s="21" t="str">
        <f>IF(OR(A125="",Produtos!H124=""),"",Produtos!H124)</f>
        <v/>
      </c>
      <c r="J125" s="21" t="str">
        <f>IF(OR(A125="",I125="",H125=""),"",ROUNDUP(H125*I125*(1+$I$2),0))</f>
        <v/>
      </c>
      <c r="K125" s="21" t="str">
        <f>IF(A125="","",IF(Produtos!I124&lt;&gt;"",Produtos!I124,J125))</f>
        <v/>
      </c>
      <c r="L125" s="20" t="str">
        <f>IF(A125="","",IF(F125&lt;0,"Saldo negativo: confira os lançamentos",IF(F125=0,"Zerado",IF(K125="","OK",IF(F125&lt;=K125,"Repor: chegou no mínimo","OK")))))</f>
        <v/>
      </c>
      <c r="M125" s="21" t="str">
        <f>IF(OR(A125="",K125=""),"",MAX(0,K125-F125))</f>
        <v/>
      </c>
      <c r="N125" s="24" t="str">
        <f>IF(A125="","",MAX(0,F125)*N(Produtos!F124))</f>
        <v/>
      </c>
    </row>
    <row r="126">
      <c r="A126" s="20" t="str">
        <f>IF(Produtos!A125="","",Produtos!A125)</f>
        <v/>
      </c>
      <c r="B126" s="20" t="str">
        <f>IF(A126="","",Produtos!J125)</f>
        <v/>
      </c>
      <c r="C126" s="21" t="str">
        <f>IF(A126="","",N(Produtos!G125))</f>
        <v/>
      </c>
      <c r="D126" s="21" t="str">
        <f>IF(A126="","",SUMIF(Entradas!$B$5:$B$1004,A126,Entradas!$D$5:$D$1004))</f>
        <v/>
      </c>
      <c r="E126" s="21" t="str">
        <f>IF(A126="","",SUMIF('Saídas'!$B$5:$B$2004,A126,'Saídas'!$D$5:$D$2004))</f>
        <v/>
      </c>
      <c r="F126" s="22" t="str">
        <f>IF(A126="","",C126+D126-E126)</f>
        <v/>
      </c>
      <c r="G126" s="21" t="str">
        <f>IF(A126="","",SUMIFS('Saídas'!$D$5:$D$2004,'Saídas'!$B$5:$B$2004,A126,'Saídas'!$E$5:$E$2004,"Venda",'Saídas'!$A$5:$A$2004,"&gt;="&amp;$B$2,'Saídas'!$A$5:$A$2004,"&lt;="&amp;$D$2))</f>
        <v/>
      </c>
      <c r="H126" s="23" t="str">
        <f>IF(OR(A126="",$F$2&lt;=0),"",G126/$F$2)</f>
        <v/>
      </c>
      <c r="I126" s="21" t="str">
        <f>IF(OR(A126="",Produtos!H125=""),"",Produtos!H125)</f>
        <v/>
      </c>
      <c r="J126" s="21" t="str">
        <f>IF(OR(A126="",I126="",H126=""),"",ROUNDUP(H126*I126*(1+$I$2),0))</f>
        <v/>
      </c>
      <c r="K126" s="21" t="str">
        <f>IF(A126="","",IF(Produtos!I125&lt;&gt;"",Produtos!I125,J126))</f>
        <v/>
      </c>
      <c r="L126" s="20" t="str">
        <f>IF(A126="","",IF(F126&lt;0,"Saldo negativo: confira os lançamentos",IF(F126=0,"Zerado",IF(K126="","OK",IF(F126&lt;=K126,"Repor: chegou no mínimo","OK")))))</f>
        <v/>
      </c>
      <c r="M126" s="21" t="str">
        <f>IF(OR(A126="",K126=""),"",MAX(0,K126-F126))</f>
        <v/>
      </c>
      <c r="N126" s="24" t="str">
        <f>IF(A126="","",MAX(0,F126)*N(Produtos!F125))</f>
        <v/>
      </c>
    </row>
    <row r="127">
      <c r="A127" s="20" t="str">
        <f>IF(Produtos!A126="","",Produtos!A126)</f>
        <v/>
      </c>
      <c r="B127" s="20" t="str">
        <f>IF(A127="","",Produtos!J126)</f>
        <v/>
      </c>
      <c r="C127" s="21" t="str">
        <f>IF(A127="","",N(Produtos!G126))</f>
        <v/>
      </c>
      <c r="D127" s="21" t="str">
        <f>IF(A127="","",SUMIF(Entradas!$B$5:$B$1004,A127,Entradas!$D$5:$D$1004))</f>
        <v/>
      </c>
      <c r="E127" s="21" t="str">
        <f>IF(A127="","",SUMIF('Saídas'!$B$5:$B$2004,A127,'Saídas'!$D$5:$D$2004))</f>
        <v/>
      </c>
      <c r="F127" s="22" t="str">
        <f>IF(A127="","",C127+D127-E127)</f>
        <v/>
      </c>
      <c r="G127" s="21" t="str">
        <f>IF(A127="","",SUMIFS('Saídas'!$D$5:$D$2004,'Saídas'!$B$5:$B$2004,A127,'Saídas'!$E$5:$E$2004,"Venda",'Saídas'!$A$5:$A$2004,"&gt;="&amp;$B$2,'Saídas'!$A$5:$A$2004,"&lt;="&amp;$D$2))</f>
        <v/>
      </c>
      <c r="H127" s="23" t="str">
        <f>IF(OR(A127="",$F$2&lt;=0),"",G127/$F$2)</f>
        <v/>
      </c>
      <c r="I127" s="21" t="str">
        <f>IF(OR(A127="",Produtos!H126=""),"",Produtos!H126)</f>
        <v/>
      </c>
      <c r="J127" s="21" t="str">
        <f>IF(OR(A127="",I127="",H127=""),"",ROUNDUP(H127*I127*(1+$I$2),0))</f>
        <v/>
      </c>
      <c r="K127" s="21" t="str">
        <f>IF(A127="","",IF(Produtos!I126&lt;&gt;"",Produtos!I126,J127))</f>
        <v/>
      </c>
      <c r="L127" s="20" t="str">
        <f>IF(A127="","",IF(F127&lt;0,"Saldo negativo: confira os lançamentos",IF(F127=0,"Zerado",IF(K127="","OK",IF(F127&lt;=K127,"Repor: chegou no mínimo","OK")))))</f>
        <v/>
      </c>
      <c r="M127" s="21" t="str">
        <f>IF(OR(A127="",K127=""),"",MAX(0,K127-F127))</f>
        <v/>
      </c>
      <c r="N127" s="24" t="str">
        <f>IF(A127="","",MAX(0,F127)*N(Produtos!F126))</f>
        <v/>
      </c>
    </row>
    <row r="128">
      <c r="A128" s="20" t="str">
        <f>IF(Produtos!A127="","",Produtos!A127)</f>
        <v/>
      </c>
      <c r="B128" s="20" t="str">
        <f>IF(A128="","",Produtos!J127)</f>
        <v/>
      </c>
      <c r="C128" s="21" t="str">
        <f>IF(A128="","",N(Produtos!G127))</f>
        <v/>
      </c>
      <c r="D128" s="21" t="str">
        <f>IF(A128="","",SUMIF(Entradas!$B$5:$B$1004,A128,Entradas!$D$5:$D$1004))</f>
        <v/>
      </c>
      <c r="E128" s="21" t="str">
        <f>IF(A128="","",SUMIF('Saídas'!$B$5:$B$2004,A128,'Saídas'!$D$5:$D$2004))</f>
        <v/>
      </c>
      <c r="F128" s="22" t="str">
        <f>IF(A128="","",C128+D128-E128)</f>
        <v/>
      </c>
      <c r="G128" s="21" t="str">
        <f>IF(A128="","",SUMIFS('Saídas'!$D$5:$D$2004,'Saídas'!$B$5:$B$2004,A128,'Saídas'!$E$5:$E$2004,"Venda",'Saídas'!$A$5:$A$2004,"&gt;="&amp;$B$2,'Saídas'!$A$5:$A$2004,"&lt;="&amp;$D$2))</f>
        <v/>
      </c>
      <c r="H128" s="23" t="str">
        <f>IF(OR(A128="",$F$2&lt;=0),"",G128/$F$2)</f>
        <v/>
      </c>
      <c r="I128" s="21" t="str">
        <f>IF(OR(A128="",Produtos!H127=""),"",Produtos!H127)</f>
        <v/>
      </c>
      <c r="J128" s="21" t="str">
        <f>IF(OR(A128="",I128="",H128=""),"",ROUNDUP(H128*I128*(1+$I$2),0))</f>
        <v/>
      </c>
      <c r="K128" s="21" t="str">
        <f>IF(A128="","",IF(Produtos!I127&lt;&gt;"",Produtos!I127,J128))</f>
        <v/>
      </c>
      <c r="L128" s="20" t="str">
        <f>IF(A128="","",IF(F128&lt;0,"Saldo negativo: confira os lançamentos",IF(F128=0,"Zerado",IF(K128="","OK",IF(F128&lt;=K128,"Repor: chegou no mínimo","OK")))))</f>
        <v/>
      </c>
      <c r="M128" s="21" t="str">
        <f>IF(OR(A128="",K128=""),"",MAX(0,K128-F128))</f>
        <v/>
      </c>
      <c r="N128" s="24" t="str">
        <f>IF(A128="","",MAX(0,F128)*N(Produtos!F127))</f>
        <v/>
      </c>
    </row>
    <row r="129">
      <c r="A129" s="20" t="str">
        <f>IF(Produtos!A128="","",Produtos!A128)</f>
        <v/>
      </c>
      <c r="B129" s="20" t="str">
        <f>IF(A129="","",Produtos!J128)</f>
        <v/>
      </c>
      <c r="C129" s="21" t="str">
        <f>IF(A129="","",N(Produtos!G128))</f>
        <v/>
      </c>
      <c r="D129" s="21" t="str">
        <f>IF(A129="","",SUMIF(Entradas!$B$5:$B$1004,A129,Entradas!$D$5:$D$1004))</f>
        <v/>
      </c>
      <c r="E129" s="21" t="str">
        <f>IF(A129="","",SUMIF('Saídas'!$B$5:$B$2004,A129,'Saídas'!$D$5:$D$2004))</f>
        <v/>
      </c>
      <c r="F129" s="22" t="str">
        <f>IF(A129="","",C129+D129-E129)</f>
        <v/>
      </c>
      <c r="G129" s="21" t="str">
        <f>IF(A129="","",SUMIFS('Saídas'!$D$5:$D$2004,'Saídas'!$B$5:$B$2004,A129,'Saídas'!$E$5:$E$2004,"Venda",'Saídas'!$A$5:$A$2004,"&gt;="&amp;$B$2,'Saídas'!$A$5:$A$2004,"&lt;="&amp;$D$2))</f>
        <v/>
      </c>
      <c r="H129" s="23" t="str">
        <f>IF(OR(A129="",$F$2&lt;=0),"",G129/$F$2)</f>
        <v/>
      </c>
      <c r="I129" s="21" t="str">
        <f>IF(OR(A129="",Produtos!H128=""),"",Produtos!H128)</f>
        <v/>
      </c>
      <c r="J129" s="21" t="str">
        <f>IF(OR(A129="",I129="",H129=""),"",ROUNDUP(H129*I129*(1+$I$2),0))</f>
        <v/>
      </c>
      <c r="K129" s="21" t="str">
        <f>IF(A129="","",IF(Produtos!I128&lt;&gt;"",Produtos!I128,J129))</f>
        <v/>
      </c>
      <c r="L129" s="20" t="str">
        <f>IF(A129="","",IF(F129&lt;0,"Saldo negativo: confira os lançamentos",IF(F129=0,"Zerado",IF(K129="","OK",IF(F129&lt;=K129,"Repor: chegou no mínimo","OK")))))</f>
        <v/>
      </c>
      <c r="M129" s="21" t="str">
        <f>IF(OR(A129="",K129=""),"",MAX(0,K129-F129))</f>
        <v/>
      </c>
      <c r="N129" s="24" t="str">
        <f>IF(A129="","",MAX(0,F129)*N(Produtos!F128))</f>
        <v/>
      </c>
    </row>
    <row r="130">
      <c r="A130" s="20" t="str">
        <f>IF(Produtos!A129="","",Produtos!A129)</f>
        <v/>
      </c>
      <c r="B130" s="20" t="str">
        <f>IF(A130="","",Produtos!J129)</f>
        <v/>
      </c>
      <c r="C130" s="21" t="str">
        <f>IF(A130="","",N(Produtos!G129))</f>
        <v/>
      </c>
      <c r="D130" s="21" t="str">
        <f>IF(A130="","",SUMIF(Entradas!$B$5:$B$1004,A130,Entradas!$D$5:$D$1004))</f>
        <v/>
      </c>
      <c r="E130" s="21" t="str">
        <f>IF(A130="","",SUMIF('Saídas'!$B$5:$B$2004,A130,'Saídas'!$D$5:$D$2004))</f>
        <v/>
      </c>
      <c r="F130" s="22" t="str">
        <f>IF(A130="","",C130+D130-E130)</f>
        <v/>
      </c>
      <c r="G130" s="21" t="str">
        <f>IF(A130="","",SUMIFS('Saídas'!$D$5:$D$2004,'Saídas'!$B$5:$B$2004,A130,'Saídas'!$E$5:$E$2004,"Venda",'Saídas'!$A$5:$A$2004,"&gt;="&amp;$B$2,'Saídas'!$A$5:$A$2004,"&lt;="&amp;$D$2))</f>
        <v/>
      </c>
      <c r="H130" s="23" t="str">
        <f>IF(OR(A130="",$F$2&lt;=0),"",G130/$F$2)</f>
        <v/>
      </c>
      <c r="I130" s="21" t="str">
        <f>IF(OR(A130="",Produtos!H129=""),"",Produtos!H129)</f>
        <v/>
      </c>
      <c r="J130" s="21" t="str">
        <f>IF(OR(A130="",I130="",H130=""),"",ROUNDUP(H130*I130*(1+$I$2),0))</f>
        <v/>
      </c>
      <c r="K130" s="21" t="str">
        <f>IF(A130="","",IF(Produtos!I129&lt;&gt;"",Produtos!I129,J130))</f>
        <v/>
      </c>
      <c r="L130" s="20" t="str">
        <f>IF(A130="","",IF(F130&lt;0,"Saldo negativo: confira os lançamentos",IF(F130=0,"Zerado",IF(K130="","OK",IF(F130&lt;=K130,"Repor: chegou no mínimo","OK")))))</f>
        <v/>
      </c>
      <c r="M130" s="21" t="str">
        <f>IF(OR(A130="",K130=""),"",MAX(0,K130-F130))</f>
        <v/>
      </c>
      <c r="N130" s="24" t="str">
        <f>IF(A130="","",MAX(0,F130)*N(Produtos!F129))</f>
        <v/>
      </c>
    </row>
    <row r="131">
      <c r="A131" s="20" t="str">
        <f>IF(Produtos!A130="","",Produtos!A130)</f>
        <v/>
      </c>
      <c r="B131" s="20" t="str">
        <f>IF(A131="","",Produtos!J130)</f>
        <v/>
      </c>
      <c r="C131" s="21" t="str">
        <f>IF(A131="","",N(Produtos!G130))</f>
        <v/>
      </c>
      <c r="D131" s="21" t="str">
        <f>IF(A131="","",SUMIF(Entradas!$B$5:$B$1004,A131,Entradas!$D$5:$D$1004))</f>
        <v/>
      </c>
      <c r="E131" s="21" t="str">
        <f>IF(A131="","",SUMIF('Saídas'!$B$5:$B$2004,A131,'Saídas'!$D$5:$D$2004))</f>
        <v/>
      </c>
      <c r="F131" s="22" t="str">
        <f>IF(A131="","",C131+D131-E131)</f>
        <v/>
      </c>
      <c r="G131" s="21" t="str">
        <f>IF(A131="","",SUMIFS('Saídas'!$D$5:$D$2004,'Saídas'!$B$5:$B$2004,A131,'Saídas'!$E$5:$E$2004,"Venda",'Saídas'!$A$5:$A$2004,"&gt;="&amp;$B$2,'Saídas'!$A$5:$A$2004,"&lt;="&amp;$D$2))</f>
        <v/>
      </c>
      <c r="H131" s="23" t="str">
        <f>IF(OR(A131="",$F$2&lt;=0),"",G131/$F$2)</f>
        <v/>
      </c>
      <c r="I131" s="21" t="str">
        <f>IF(OR(A131="",Produtos!H130=""),"",Produtos!H130)</f>
        <v/>
      </c>
      <c r="J131" s="21" t="str">
        <f>IF(OR(A131="",I131="",H131=""),"",ROUNDUP(H131*I131*(1+$I$2),0))</f>
        <v/>
      </c>
      <c r="K131" s="21" t="str">
        <f>IF(A131="","",IF(Produtos!I130&lt;&gt;"",Produtos!I130,J131))</f>
        <v/>
      </c>
      <c r="L131" s="20" t="str">
        <f>IF(A131="","",IF(F131&lt;0,"Saldo negativo: confira os lançamentos",IF(F131=0,"Zerado",IF(K131="","OK",IF(F131&lt;=K131,"Repor: chegou no mínimo","OK")))))</f>
        <v/>
      </c>
      <c r="M131" s="21" t="str">
        <f>IF(OR(A131="",K131=""),"",MAX(0,K131-F131))</f>
        <v/>
      </c>
      <c r="N131" s="24" t="str">
        <f>IF(A131="","",MAX(0,F131)*N(Produtos!F130))</f>
        <v/>
      </c>
    </row>
    <row r="132">
      <c r="A132" s="20" t="str">
        <f>IF(Produtos!A131="","",Produtos!A131)</f>
        <v/>
      </c>
      <c r="B132" s="20" t="str">
        <f>IF(A132="","",Produtos!J131)</f>
        <v/>
      </c>
      <c r="C132" s="21" t="str">
        <f>IF(A132="","",N(Produtos!G131))</f>
        <v/>
      </c>
      <c r="D132" s="21" t="str">
        <f>IF(A132="","",SUMIF(Entradas!$B$5:$B$1004,A132,Entradas!$D$5:$D$1004))</f>
        <v/>
      </c>
      <c r="E132" s="21" t="str">
        <f>IF(A132="","",SUMIF('Saídas'!$B$5:$B$2004,A132,'Saídas'!$D$5:$D$2004))</f>
        <v/>
      </c>
      <c r="F132" s="22" t="str">
        <f>IF(A132="","",C132+D132-E132)</f>
        <v/>
      </c>
      <c r="G132" s="21" t="str">
        <f>IF(A132="","",SUMIFS('Saídas'!$D$5:$D$2004,'Saídas'!$B$5:$B$2004,A132,'Saídas'!$E$5:$E$2004,"Venda",'Saídas'!$A$5:$A$2004,"&gt;="&amp;$B$2,'Saídas'!$A$5:$A$2004,"&lt;="&amp;$D$2))</f>
        <v/>
      </c>
      <c r="H132" s="23" t="str">
        <f>IF(OR(A132="",$F$2&lt;=0),"",G132/$F$2)</f>
        <v/>
      </c>
      <c r="I132" s="21" t="str">
        <f>IF(OR(A132="",Produtos!H131=""),"",Produtos!H131)</f>
        <v/>
      </c>
      <c r="J132" s="21" t="str">
        <f>IF(OR(A132="",I132="",H132=""),"",ROUNDUP(H132*I132*(1+$I$2),0))</f>
        <v/>
      </c>
      <c r="K132" s="21" t="str">
        <f>IF(A132="","",IF(Produtos!I131&lt;&gt;"",Produtos!I131,J132))</f>
        <v/>
      </c>
      <c r="L132" s="20" t="str">
        <f>IF(A132="","",IF(F132&lt;0,"Saldo negativo: confira os lançamentos",IF(F132=0,"Zerado",IF(K132="","OK",IF(F132&lt;=K132,"Repor: chegou no mínimo","OK")))))</f>
        <v/>
      </c>
      <c r="M132" s="21" t="str">
        <f>IF(OR(A132="",K132=""),"",MAX(0,K132-F132))</f>
        <v/>
      </c>
      <c r="N132" s="24" t="str">
        <f>IF(A132="","",MAX(0,F132)*N(Produtos!F131))</f>
        <v/>
      </c>
    </row>
    <row r="133">
      <c r="A133" s="20" t="str">
        <f>IF(Produtos!A132="","",Produtos!A132)</f>
        <v/>
      </c>
      <c r="B133" s="20" t="str">
        <f>IF(A133="","",Produtos!J132)</f>
        <v/>
      </c>
      <c r="C133" s="21" t="str">
        <f>IF(A133="","",N(Produtos!G132))</f>
        <v/>
      </c>
      <c r="D133" s="21" t="str">
        <f>IF(A133="","",SUMIF(Entradas!$B$5:$B$1004,A133,Entradas!$D$5:$D$1004))</f>
        <v/>
      </c>
      <c r="E133" s="21" t="str">
        <f>IF(A133="","",SUMIF('Saídas'!$B$5:$B$2004,A133,'Saídas'!$D$5:$D$2004))</f>
        <v/>
      </c>
      <c r="F133" s="22" t="str">
        <f>IF(A133="","",C133+D133-E133)</f>
        <v/>
      </c>
      <c r="G133" s="21" t="str">
        <f>IF(A133="","",SUMIFS('Saídas'!$D$5:$D$2004,'Saídas'!$B$5:$B$2004,A133,'Saídas'!$E$5:$E$2004,"Venda",'Saídas'!$A$5:$A$2004,"&gt;="&amp;$B$2,'Saídas'!$A$5:$A$2004,"&lt;="&amp;$D$2))</f>
        <v/>
      </c>
      <c r="H133" s="23" t="str">
        <f>IF(OR(A133="",$F$2&lt;=0),"",G133/$F$2)</f>
        <v/>
      </c>
      <c r="I133" s="21" t="str">
        <f>IF(OR(A133="",Produtos!H132=""),"",Produtos!H132)</f>
        <v/>
      </c>
      <c r="J133" s="21" t="str">
        <f>IF(OR(A133="",I133="",H133=""),"",ROUNDUP(H133*I133*(1+$I$2),0))</f>
        <v/>
      </c>
      <c r="K133" s="21" t="str">
        <f>IF(A133="","",IF(Produtos!I132&lt;&gt;"",Produtos!I132,J133))</f>
        <v/>
      </c>
      <c r="L133" s="20" t="str">
        <f>IF(A133="","",IF(F133&lt;0,"Saldo negativo: confira os lançamentos",IF(F133=0,"Zerado",IF(K133="","OK",IF(F133&lt;=K133,"Repor: chegou no mínimo","OK")))))</f>
        <v/>
      </c>
      <c r="M133" s="21" t="str">
        <f>IF(OR(A133="",K133=""),"",MAX(0,K133-F133))</f>
        <v/>
      </c>
      <c r="N133" s="24" t="str">
        <f>IF(A133="","",MAX(0,F133)*N(Produtos!F132))</f>
        <v/>
      </c>
    </row>
    <row r="134">
      <c r="A134" s="20" t="str">
        <f>IF(Produtos!A133="","",Produtos!A133)</f>
        <v/>
      </c>
      <c r="B134" s="20" t="str">
        <f>IF(A134="","",Produtos!J133)</f>
        <v/>
      </c>
      <c r="C134" s="21" t="str">
        <f>IF(A134="","",N(Produtos!G133))</f>
        <v/>
      </c>
      <c r="D134" s="21" t="str">
        <f>IF(A134="","",SUMIF(Entradas!$B$5:$B$1004,A134,Entradas!$D$5:$D$1004))</f>
        <v/>
      </c>
      <c r="E134" s="21" t="str">
        <f>IF(A134="","",SUMIF('Saídas'!$B$5:$B$2004,A134,'Saídas'!$D$5:$D$2004))</f>
        <v/>
      </c>
      <c r="F134" s="22" t="str">
        <f>IF(A134="","",C134+D134-E134)</f>
        <v/>
      </c>
      <c r="G134" s="21" t="str">
        <f>IF(A134="","",SUMIFS('Saídas'!$D$5:$D$2004,'Saídas'!$B$5:$B$2004,A134,'Saídas'!$E$5:$E$2004,"Venda",'Saídas'!$A$5:$A$2004,"&gt;="&amp;$B$2,'Saídas'!$A$5:$A$2004,"&lt;="&amp;$D$2))</f>
        <v/>
      </c>
      <c r="H134" s="23" t="str">
        <f>IF(OR(A134="",$F$2&lt;=0),"",G134/$F$2)</f>
        <v/>
      </c>
      <c r="I134" s="21" t="str">
        <f>IF(OR(A134="",Produtos!H133=""),"",Produtos!H133)</f>
        <v/>
      </c>
      <c r="J134" s="21" t="str">
        <f>IF(OR(A134="",I134="",H134=""),"",ROUNDUP(H134*I134*(1+$I$2),0))</f>
        <v/>
      </c>
      <c r="K134" s="21" t="str">
        <f>IF(A134="","",IF(Produtos!I133&lt;&gt;"",Produtos!I133,J134))</f>
        <v/>
      </c>
      <c r="L134" s="20" t="str">
        <f>IF(A134="","",IF(F134&lt;0,"Saldo negativo: confira os lançamentos",IF(F134=0,"Zerado",IF(K134="","OK",IF(F134&lt;=K134,"Repor: chegou no mínimo","OK")))))</f>
        <v/>
      </c>
      <c r="M134" s="21" t="str">
        <f>IF(OR(A134="",K134=""),"",MAX(0,K134-F134))</f>
        <v/>
      </c>
      <c r="N134" s="24" t="str">
        <f>IF(A134="","",MAX(0,F134)*N(Produtos!F133))</f>
        <v/>
      </c>
    </row>
    <row r="135">
      <c r="A135" s="20" t="str">
        <f>IF(Produtos!A134="","",Produtos!A134)</f>
        <v/>
      </c>
      <c r="B135" s="20" t="str">
        <f>IF(A135="","",Produtos!J134)</f>
        <v/>
      </c>
      <c r="C135" s="21" t="str">
        <f>IF(A135="","",N(Produtos!G134))</f>
        <v/>
      </c>
      <c r="D135" s="21" t="str">
        <f>IF(A135="","",SUMIF(Entradas!$B$5:$B$1004,A135,Entradas!$D$5:$D$1004))</f>
        <v/>
      </c>
      <c r="E135" s="21" t="str">
        <f>IF(A135="","",SUMIF('Saídas'!$B$5:$B$2004,A135,'Saídas'!$D$5:$D$2004))</f>
        <v/>
      </c>
      <c r="F135" s="22" t="str">
        <f>IF(A135="","",C135+D135-E135)</f>
        <v/>
      </c>
      <c r="G135" s="21" t="str">
        <f>IF(A135="","",SUMIFS('Saídas'!$D$5:$D$2004,'Saídas'!$B$5:$B$2004,A135,'Saídas'!$E$5:$E$2004,"Venda",'Saídas'!$A$5:$A$2004,"&gt;="&amp;$B$2,'Saídas'!$A$5:$A$2004,"&lt;="&amp;$D$2))</f>
        <v/>
      </c>
      <c r="H135" s="23" t="str">
        <f>IF(OR(A135="",$F$2&lt;=0),"",G135/$F$2)</f>
        <v/>
      </c>
      <c r="I135" s="21" t="str">
        <f>IF(OR(A135="",Produtos!H134=""),"",Produtos!H134)</f>
        <v/>
      </c>
      <c r="J135" s="21" t="str">
        <f>IF(OR(A135="",I135="",H135=""),"",ROUNDUP(H135*I135*(1+$I$2),0))</f>
        <v/>
      </c>
      <c r="K135" s="21" t="str">
        <f>IF(A135="","",IF(Produtos!I134&lt;&gt;"",Produtos!I134,J135))</f>
        <v/>
      </c>
      <c r="L135" s="20" t="str">
        <f>IF(A135="","",IF(F135&lt;0,"Saldo negativo: confira os lançamentos",IF(F135=0,"Zerado",IF(K135="","OK",IF(F135&lt;=K135,"Repor: chegou no mínimo","OK")))))</f>
        <v/>
      </c>
      <c r="M135" s="21" t="str">
        <f>IF(OR(A135="",K135=""),"",MAX(0,K135-F135))</f>
        <v/>
      </c>
      <c r="N135" s="24" t="str">
        <f>IF(A135="","",MAX(0,F135)*N(Produtos!F134))</f>
        <v/>
      </c>
    </row>
    <row r="136">
      <c r="A136" s="20" t="str">
        <f>IF(Produtos!A135="","",Produtos!A135)</f>
        <v/>
      </c>
      <c r="B136" s="20" t="str">
        <f>IF(A136="","",Produtos!J135)</f>
        <v/>
      </c>
      <c r="C136" s="21" t="str">
        <f>IF(A136="","",N(Produtos!G135))</f>
        <v/>
      </c>
      <c r="D136" s="21" t="str">
        <f>IF(A136="","",SUMIF(Entradas!$B$5:$B$1004,A136,Entradas!$D$5:$D$1004))</f>
        <v/>
      </c>
      <c r="E136" s="21" t="str">
        <f>IF(A136="","",SUMIF('Saídas'!$B$5:$B$2004,A136,'Saídas'!$D$5:$D$2004))</f>
        <v/>
      </c>
      <c r="F136" s="22" t="str">
        <f>IF(A136="","",C136+D136-E136)</f>
        <v/>
      </c>
      <c r="G136" s="21" t="str">
        <f>IF(A136="","",SUMIFS('Saídas'!$D$5:$D$2004,'Saídas'!$B$5:$B$2004,A136,'Saídas'!$E$5:$E$2004,"Venda",'Saídas'!$A$5:$A$2004,"&gt;="&amp;$B$2,'Saídas'!$A$5:$A$2004,"&lt;="&amp;$D$2))</f>
        <v/>
      </c>
      <c r="H136" s="23" t="str">
        <f>IF(OR(A136="",$F$2&lt;=0),"",G136/$F$2)</f>
        <v/>
      </c>
      <c r="I136" s="21" t="str">
        <f>IF(OR(A136="",Produtos!H135=""),"",Produtos!H135)</f>
        <v/>
      </c>
      <c r="J136" s="21" t="str">
        <f>IF(OR(A136="",I136="",H136=""),"",ROUNDUP(H136*I136*(1+$I$2),0))</f>
        <v/>
      </c>
      <c r="K136" s="21" t="str">
        <f>IF(A136="","",IF(Produtos!I135&lt;&gt;"",Produtos!I135,J136))</f>
        <v/>
      </c>
      <c r="L136" s="20" t="str">
        <f>IF(A136="","",IF(F136&lt;0,"Saldo negativo: confira os lançamentos",IF(F136=0,"Zerado",IF(K136="","OK",IF(F136&lt;=K136,"Repor: chegou no mínimo","OK")))))</f>
        <v/>
      </c>
      <c r="M136" s="21" t="str">
        <f>IF(OR(A136="",K136=""),"",MAX(0,K136-F136))</f>
        <v/>
      </c>
      <c r="N136" s="24" t="str">
        <f>IF(A136="","",MAX(0,F136)*N(Produtos!F135))</f>
        <v/>
      </c>
    </row>
    <row r="137">
      <c r="A137" s="20" t="str">
        <f>IF(Produtos!A136="","",Produtos!A136)</f>
        <v/>
      </c>
      <c r="B137" s="20" t="str">
        <f>IF(A137="","",Produtos!J136)</f>
        <v/>
      </c>
      <c r="C137" s="21" t="str">
        <f>IF(A137="","",N(Produtos!G136))</f>
        <v/>
      </c>
      <c r="D137" s="21" t="str">
        <f>IF(A137="","",SUMIF(Entradas!$B$5:$B$1004,A137,Entradas!$D$5:$D$1004))</f>
        <v/>
      </c>
      <c r="E137" s="21" t="str">
        <f>IF(A137="","",SUMIF('Saídas'!$B$5:$B$2004,A137,'Saídas'!$D$5:$D$2004))</f>
        <v/>
      </c>
      <c r="F137" s="22" t="str">
        <f>IF(A137="","",C137+D137-E137)</f>
        <v/>
      </c>
      <c r="G137" s="21" t="str">
        <f>IF(A137="","",SUMIFS('Saídas'!$D$5:$D$2004,'Saídas'!$B$5:$B$2004,A137,'Saídas'!$E$5:$E$2004,"Venda",'Saídas'!$A$5:$A$2004,"&gt;="&amp;$B$2,'Saídas'!$A$5:$A$2004,"&lt;="&amp;$D$2))</f>
        <v/>
      </c>
      <c r="H137" s="23" t="str">
        <f>IF(OR(A137="",$F$2&lt;=0),"",G137/$F$2)</f>
        <v/>
      </c>
      <c r="I137" s="21" t="str">
        <f>IF(OR(A137="",Produtos!H136=""),"",Produtos!H136)</f>
        <v/>
      </c>
      <c r="J137" s="21" t="str">
        <f>IF(OR(A137="",I137="",H137=""),"",ROUNDUP(H137*I137*(1+$I$2),0))</f>
        <v/>
      </c>
      <c r="K137" s="21" t="str">
        <f>IF(A137="","",IF(Produtos!I136&lt;&gt;"",Produtos!I136,J137))</f>
        <v/>
      </c>
      <c r="L137" s="20" t="str">
        <f>IF(A137="","",IF(F137&lt;0,"Saldo negativo: confira os lançamentos",IF(F137=0,"Zerado",IF(K137="","OK",IF(F137&lt;=K137,"Repor: chegou no mínimo","OK")))))</f>
        <v/>
      </c>
      <c r="M137" s="21" t="str">
        <f>IF(OR(A137="",K137=""),"",MAX(0,K137-F137))</f>
        <v/>
      </c>
      <c r="N137" s="24" t="str">
        <f>IF(A137="","",MAX(0,F137)*N(Produtos!F136))</f>
        <v/>
      </c>
    </row>
    <row r="138">
      <c r="A138" s="20" t="str">
        <f>IF(Produtos!A137="","",Produtos!A137)</f>
        <v/>
      </c>
      <c r="B138" s="20" t="str">
        <f>IF(A138="","",Produtos!J137)</f>
        <v/>
      </c>
      <c r="C138" s="21" t="str">
        <f>IF(A138="","",N(Produtos!G137))</f>
        <v/>
      </c>
      <c r="D138" s="21" t="str">
        <f>IF(A138="","",SUMIF(Entradas!$B$5:$B$1004,A138,Entradas!$D$5:$D$1004))</f>
        <v/>
      </c>
      <c r="E138" s="21" t="str">
        <f>IF(A138="","",SUMIF('Saídas'!$B$5:$B$2004,A138,'Saídas'!$D$5:$D$2004))</f>
        <v/>
      </c>
      <c r="F138" s="22" t="str">
        <f>IF(A138="","",C138+D138-E138)</f>
        <v/>
      </c>
      <c r="G138" s="21" t="str">
        <f>IF(A138="","",SUMIFS('Saídas'!$D$5:$D$2004,'Saídas'!$B$5:$B$2004,A138,'Saídas'!$E$5:$E$2004,"Venda",'Saídas'!$A$5:$A$2004,"&gt;="&amp;$B$2,'Saídas'!$A$5:$A$2004,"&lt;="&amp;$D$2))</f>
        <v/>
      </c>
      <c r="H138" s="23" t="str">
        <f>IF(OR(A138="",$F$2&lt;=0),"",G138/$F$2)</f>
        <v/>
      </c>
      <c r="I138" s="21" t="str">
        <f>IF(OR(A138="",Produtos!H137=""),"",Produtos!H137)</f>
        <v/>
      </c>
      <c r="J138" s="21" t="str">
        <f>IF(OR(A138="",I138="",H138=""),"",ROUNDUP(H138*I138*(1+$I$2),0))</f>
        <v/>
      </c>
      <c r="K138" s="21" t="str">
        <f>IF(A138="","",IF(Produtos!I137&lt;&gt;"",Produtos!I137,J138))</f>
        <v/>
      </c>
      <c r="L138" s="20" t="str">
        <f>IF(A138="","",IF(F138&lt;0,"Saldo negativo: confira os lançamentos",IF(F138=0,"Zerado",IF(K138="","OK",IF(F138&lt;=K138,"Repor: chegou no mínimo","OK")))))</f>
        <v/>
      </c>
      <c r="M138" s="21" t="str">
        <f>IF(OR(A138="",K138=""),"",MAX(0,K138-F138))</f>
        <v/>
      </c>
      <c r="N138" s="24" t="str">
        <f>IF(A138="","",MAX(0,F138)*N(Produtos!F137))</f>
        <v/>
      </c>
    </row>
    <row r="139">
      <c r="A139" s="20" t="str">
        <f>IF(Produtos!A138="","",Produtos!A138)</f>
        <v/>
      </c>
      <c r="B139" s="20" t="str">
        <f>IF(A139="","",Produtos!J138)</f>
        <v/>
      </c>
      <c r="C139" s="21" t="str">
        <f>IF(A139="","",N(Produtos!G138))</f>
        <v/>
      </c>
      <c r="D139" s="21" t="str">
        <f>IF(A139="","",SUMIF(Entradas!$B$5:$B$1004,A139,Entradas!$D$5:$D$1004))</f>
        <v/>
      </c>
      <c r="E139" s="21" t="str">
        <f>IF(A139="","",SUMIF('Saídas'!$B$5:$B$2004,A139,'Saídas'!$D$5:$D$2004))</f>
        <v/>
      </c>
      <c r="F139" s="22" t="str">
        <f>IF(A139="","",C139+D139-E139)</f>
        <v/>
      </c>
      <c r="G139" s="21" t="str">
        <f>IF(A139="","",SUMIFS('Saídas'!$D$5:$D$2004,'Saídas'!$B$5:$B$2004,A139,'Saídas'!$E$5:$E$2004,"Venda",'Saídas'!$A$5:$A$2004,"&gt;="&amp;$B$2,'Saídas'!$A$5:$A$2004,"&lt;="&amp;$D$2))</f>
        <v/>
      </c>
      <c r="H139" s="23" t="str">
        <f>IF(OR(A139="",$F$2&lt;=0),"",G139/$F$2)</f>
        <v/>
      </c>
      <c r="I139" s="21" t="str">
        <f>IF(OR(A139="",Produtos!H138=""),"",Produtos!H138)</f>
        <v/>
      </c>
      <c r="J139" s="21" t="str">
        <f>IF(OR(A139="",I139="",H139=""),"",ROUNDUP(H139*I139*(1+$I$2),0))</f>
        <v/>
      </c>
      <c r="K139" s="21" t="str">
        <f>IF(A139="","",IF(Produtos!I138&lt;&gt;"",Produtos!I138,J139))</f>
        <v/>
      </c>
      <c r="L139" s="20" t="str">
        <f>IF(A139="","",IF(F139&lt;0,"Saldo negativo: confira os lançamentos",IF(F139=0,"Zerado",IF(K139="","OK",IF(F139&lt;=K139,"Repor: chegou no mínimo","OK")))))</f>
        <v/>
      </c>
      <c r="M139" s="21" t="str">
        <f>IF(OR(A139="",K139=""),"",MAX(0,K139-F139))</f>
        <v/>
      </c>
      <c r="N139" s="24" t="str">
        <f>IF(A139="","",MAX(0,F139)*N(Produtos!F138))</f>
        <v/>
      </c>
    </row>
    <row r="140">
      <c r="A140" s="20" t="str">
        <f>IF(Produtos!A139="","",Produtos!A139)</f>
        <v/>
      </c>
      <c r="B140" s="20" t="str">
        <f>IF(A140="","",Produtos!J139)</f>
        <v/>
      </c>
      <c r="C140" s="21" t="str">
        <f>IF(A140="","",N(Produtos!G139))</f>
        <v/>
      </c>
      <c r="D140" s="21" t="str">
        <f>IF(A140="","",SUMIF(Entradas!$B$5:$B$1004,A140,Entradas!$D$5:$D$1004))</f>
        <v/>
      </c>
      <c r="E140" s="21" t="str">
        <f>IF(A140="","",SUMIF('Saídas'!$B$5:$B$2004,A140,'Saídas'!$D$5:$D$2004))</f>
        <v/>
      </c>
      <c r="F140" s="22" t="str">
        <f>IF(A140="","",C140+D140-E140)</f>
        <v/>
      </c>
      <c r="G140" s="21" t="str">
        <f>IF(A140="","",SUMIFS('Saídas'!$D$5:$D$2004,'Saídas'!$B$5:$B$2004,A140,'Saídas'!$E$5:$E$2004,"Venda",'Saídas'!$A$5:$A$2004,"&gt;="&amp;$B$2,'Saídas'!$A$5:$A$2004,"&lt;="&amp;$D$2))</f>
        <v/>
      </c>
      <c r="H140" s="23" t="str">
        <f>IF(OR(A140="",$F$2&lt;=0),"",G140/$F$2)</f>
        <v/>
      </c>
      <c r="I140" s="21" t="str">
        <f>IF(OR(A140="",Produtos!H139=""),"",Produtos!H139)</f>
        <v/>
      </c>
      <c r="J140" s="21" t="str">
        <f>IF(OR(A140="",I140="",H140=""),"",ROUNDUP(H140*I140*(1+$I$2),0))</f>
        <v/>
      </c>
      <c r="K140" s="21" t="str">
        <f>IF(A140="","",IF(Produtos!I139&lt;&gt;"",Produtos!I139,J140))</f>
        <v/>
      </c>
      <c r="L140" s="20" t="str">
        <f>IF(A140="","",IF(F140&lt;0,"Saldo negativo: confira os lançamentos",IF(F140=0,"Zerado",IF(K140="","OK",IF(F140&lt;=K140,"Repor: chegou no mínimo","OK")))))</f>
        <v/>
      </c>
      <c r="M140" s="21" t="str">
        <f>IF(OR(A140="",K140=""),"",MAX(0,K140-F140))</f>
        <v/>
      </c>
      <c r="N140" s="24" t="str">
        <f>IF(A140="","",MAX(0,F140)*N(Produtos!F139))</f>
        <v/>
      </c>
    </row>
    <row r="141">
      <c r="A141" s="20" t="str">
        <f>IF(Produtos!A140="","",Produtos!A140)</f>
        <v/>
      </c>
      <c r="B141" s="20" t="str">
        <f>IF(A141="","",Produtos!J140)</f>
        <v/>
      </c>
      <c r="C141" s="21" t="str">
        <f>IF(A141="","",N(Produtos!G140))</f>
        <v/>
      </c>
      <c r="D141" s="21" t="str">
        <f>IF(A141="","",SUMIF(Entradas!$B$5:$B$1004,A141,Entradas!$D$5:$D$1004))</f>
        <v/>
      </c>
      <c r="E141" s="21" t="str">
        <f>IF(A141="","",SUMIF('Saídas'!$B$5:$B$2004,A141,'Saídas'!$D$5:$D$2004))</f>
        <v/>
      </c>
      <c r="F141" s="22" t="str">
        <f>IF(A141="","",C141+D141-E141)</f>
        <v/>
      </c>
      <c r="G141" s="21" t="str">
        <f>IF(A141="","",SUMIFS('Saídas'!$D$5:$D$2004,'Saídas'!$B$5:$B$2004,A141,'Saídas'!$E$5:$E$2004,"Venda",'Saídas'!$A$5:$A$2004,"&gt;="&amp;$B$2,'Saídas'!$A$5:$A$2004,"&lt;="&amp;$D$2))</f>
        <v/>
      </c>
      <c r="H141" s="23" t="str">
        <f>IF(OR(A141="",$F$2&lt;=0),"",G141/$F$2)</f>
        <v/>
      </c>
      <c r="I141" s="21" t="str">
        <f>IF(OR(A141="",Produtos!H140=""),"",Produtos!H140)</f>
        <v/>
      </c>
      <c r="J141" s="21" t="str">
        <f>IF(OR(A141="",I141="",H141=""),"",ROUNDUP(H141*I141*(1+$I$2),0))</f>
        <v/>
      </c>
      <c r="K141" s="21" t="str">
        <f>IF(A141="","",IF(Produtos!I140&lt;&gt;"",Produtos!I140,J141))</f>
        <v/>
      </c>
      <c r="L141" s="20" t="str">
        <f>IF(A141="","",IF(F141&lt;0,"Saldo negativo: confira os lançamentos",IF(F141=0,"Zerado",IF(K141="","OK",IF(F141&lt;=K141,"Repor: chegou no mínimo","OK")))))</f>
        <v/>
      </c>
      <c r="M141" s="21" t="str">
        <f>IF(OR(A141="",K141=""),"",MAX(0,K141-F141))</f>
        <v/>
      </c>
      <c r="N141" s="24" t="str">
        <f>IF(A141="","",MAX(0,F141)*N(Produtos!F140))</f>
        <v/>
      </c>
    </row>
    <row r="142">
      <c r="A142" s="20" t="str">
        <f>IF(Produtos!A141="","",Produtos!A141)</f>
        <v/>
      </c>
      <c r="B142" s="20" t="str">
        <f>IF(A142="","",Produtos!J141)</f>
        <v/>
      </c>
      <c r="C142" s="21" t="str">
        <f>IF(A142="","",N(Produtos!G141))</f>
        <v/>
      </c>
      <c r="D142" s="21" t="str">
        <f>IF(A142="","",SUMIF(Entradas!$B$5:$B$1004,A142,Entradas!$D$5:$D$1004))</f>
        <v/>
      </c>
      <c r="E142" s="21" t="str">
        <f>IF(A142="","",SUMIF('Saídas'!$B$5:$B$2004,A142,'Saídas'!$D$5:$D$2004))</f>
        <v/>
      </c>
      <c r="F142" s="22" t="str">
        <f>IF(A142="","",C142+D142-E142)</f>
        <v/>
      </c>
      <c r="G142" s="21" t="str">
        <f>IF(A142="","",SUMIFS('Saídas'!$D$5:$D$2004,'Saídas'!$B$5:$B$2004,A142,'Saídas'!$E$5:$E$2004,"Venda",'Saídas'!$A$5:$A$2004,"&gt;="&amp;$B$2,'Saídas'!$A$5:$A$2004,"&lt;="&amp;$D$2))</f>
        <v/>
      </c>
      <c r="H142" s="23" t="str">
        <f>IF(OR(A142="",$F$2&lt;=0),"",G142/$F$2)</f>
        <v/>
      </c>
      <c r="I142" s="21" t="str">
        <f>IF(OR(A142="",Produtos!H141=""),"",Produtos!H141)</f>
        <v/>
      </c>
      <c r="J142" s="21" t="str">
        <f>IF(OR(A142="",I142="",H142=""),"",ROUNDUP(H142*I142*(1+$I$2),0))</f>
        <v/>
      </c>
      <c r="K142" s="21" t="str">
        <f>IF(A142="","",IF(Produtos!I141&lt;&gt;"",Produtos!I141,J142))</f>
        <v/>
      </c>
      <c r="L142" s="20" t="str">
        <f>IF(A142="","",IF(F142&lt;0,"Saldo negativo: confira os lançamentos",IF(F142=0,"Zerado",IF(K142="","OK",IF(F142&lt;=K142,"Repor: chegou no mínimo","OK")))))</f>
        <v/>
      </c>
      <c r="M142" s="21" t="str">
        <f>IF(OR(A142="",K142=""),"",MAX(0,K142-F142))</f>
        <v/>
      </c>
      <c r="N142" s="24" t="str">
        <f>IF(A142="","",MAX(0,F142)*N(Produtos!F141))</f>
        <v/>
      </c>
    </row>
    <row r="143">
      <c r="A143" s="20" t="str">
        <f>IF(Produtos!A142="","",Produtos!A142)</f>
        <v/>
      </c>
      <c r="B143" s="20" t="str">
        <f>IF(A143="","",Produtos!J142)</f>
        <v/>
      </c>
      <c r="C143" s="21" t="str">
        <f>IF(A143="","",N(Produtos!G142))</f>
        <v/>
      </c>
      <c r="D143" s="21" t="str">
        <f>IF(A143="","",SUMIF(Entradas!$B$5:$B$1004,A143,Entradas!$D$5:$D$1004))</f>
        <v/>
      </c>
      <c r="E143" s="21" t="str">
        <f>IF(A143="","",SUMIF('Saídas'!$B$5:$B$2004,A143,'Saídas'!$D$5:$D$2004))</f>
        <v/>
      </c>
      <c r="F143" s="22" t="str">
        <f>IF(A143="","",C143+D143-E143)</f>
        <v/>
      </c>
      <c r="G143" s="21" t="str">
        <f>IF(A143="","",SUMIFS('Saídas'!$D$5:$D$2004,'Saídas'!$B$5:$B$2004,A143,'Saídas'!$E$5:$E$2004,"Venda",'Saídas'!$A$5:$A$2004,"&gt;="&amp;$B$2,'Saídas'!$A$5:$A$2004,"&lt;="&amp;$D$2))</f>
        <v/>
      </c>
      <c r="H143" s="23" t="str">
        <f>IF(OR(A143="",$F$2&lt;=0),"",G143/$F$2)</f>
        <v/>
      </c>
      <c r="I143" s="21" t="str">
        <f>IF(OR(A143="",Produtos!H142=""),"",Produtos!H142)</f>
        <v/>
      </c>
      <c r="J143" s="21" t="str">
        <f>IF(OR(A143="",I143="",H143=""),"",ROUNDUP(H143*I143*(1+$I$2),0))</f>
        <v/>
      </c>
      <c r="K143" s="21" t="str">
        <f>IF(A143="","",IF(Produtos!I142&lt;&gt;"",Produtos!I142,J143))</f>
        <v/>
      </c>
      <c r="L143" s="20" t="str">
        <f>IF(A143="","",IF(F143&lt;0,"Saldo negativo: confira os lançamentos",IF(F143=0,"Zerado",IF(K143="","OK",IF(F143&lt;=K143,"Repor: chegou no mínimo","OK")))))</f>
        <v/>
      </c>
      <c r="M143" s="21" t="str">
        <f>IF(OR(A143="",K143=""),"",MAX(0,K143-F143))</f>
        <v/>
      </c>
      <c r="N143" s="24" t="str">
        <f>IF(A143="","",MAX(0,F143)*N(Produtos!F142))</f>
        <v/>
      </c>
    </row>
    <row r="144">
      <c r="A144" s="20" t="str">
        <f>IF(Produtos!A143="","",Produtos!A143)</f>
        <v/>
      </c>
      <c r="B144" s="20" t="str">
        <f>IF(A144="","",Produtos!J143)</f>
        <v/>
      </c>
      <c r="C144" s="21" t="str">
        <f>IF(A144="","",N(Produtos!G143))</f>
        <v/>
      </c>
      <c r="D144" s="21" t="str">
        <f>IF(A144="","",SUMIF(Entradas!$B$5:$B$1004,A144,Entradas!$D$5:$D$1004))</f>
        <v/>
      </c>
      <c r="E144" s="21" t="str">
        <f>IF(A144="","",SUMIF('Saídas'!$B$5:$B$2004,A144,'Saídas'!$D$5:$D$2004))</f>
        <v/>
      </c>
      <c r="F144" s="22" t="str">
        <f>IF(A144="","",C144+D144-E144)</f>
        <v/>
      </c>
      <c r="G144" s="21" t="str">
        <f>IF(A144="","",SUMIFS('Saídas'!$D$5:$D$2004,'Saídas'!$B$5:$B$2004,A144,'Saídas'!$E$5:$E$2004,"Venda",'Saídas'!$A$5:$A$2004,"&gt;="&amp;$B$2,'Saídas'!$A$5:$A$2004,"&lt;="&amp;$D$2))</f>
        <v/>
      </c>
      <c r="H144" s="23" t="str">
        <f>IF(OR(A144="",$F$2&lt;=0),"",G144/$F$2)</f>
        <v/>
      </c>
      <c r="I144" s="21" t="str">
        <f>IF(OR(A144="",Produtos!H143=""),"",Produtos!H143)</f>
        <v/>
      </c>
      <c r="J144" s="21" t="str">
        <f>IF(OR(A144="",I144="",H144=""),"",ROUNDUP(H144*I144*(1+$I$2),0))</f>
        <v/>
      </c>
      <c r="K144" s="21" t="str">
        <f>IF(A144="","",IF(Produtos!I143&lt;&gt;"",Produtos!I143,J144))</f>
        <v/>
      </c>
      <c r="L144" s="20" t="str">
        <f>IF(A144="","",IF(F144&lt;0,"Saldo negativo: confira os lançamentos",IF(F144=0,"Zerado",IF(K144="","OK",IF(F144&lt;=K144,"Repor: chegou no mínimo","OK")))))</f>
        <v/>
      </c>
      <c r="M144" s="21" t="str">
        <f>IF(OR(A144="",K144=""),"",MAX(0,K144-F144))</f>
        <v/>
      </c>
      <c r="N144" s="24" t="str">
        <f>IF(A144="","",MAX(0,F144)*N(Produtos!F143))</f>
        <v/>
      </c>
    </row>
    <row r="145">
      <c r="A145" s="20" t="str">
        <f>IF(Produtos!A144="","",Produtos!A144)</f>
        <v/>
      </c>
      <c r="B145" s="20" t="str">
        <f>IF(A145="","",Produtos!J144)</f>
        <v/>
      </c>
      <c r="C145" s="21" t="str">
        <f>IF(A145="","",N(Produtos!G144))</f>
        <v/>
      </c>
      <c r="D145" s="21" t="str">
        <f>IF(A145="","",SUMIF(Entradas!$B$5:$B$1004,A145,Entradas!$D$5:$D$1004))</f>
        <v/>
      </c>
      <c r="E145" s="21" t="str">
        <f>IF(A145="","",SUMIF('Saídas'!$B$5:$B$2004,A145,'Saídas'!$D$5:$D$2004))</f>
        <v/>
      </c>
      <c r="F145" s="22" t="str">
        <f>IF(A145="","",C145+D145-E145)</f>
        <v/>
      </c>
      <c r="G145" s="21" t="str">
        <f>IF(A145="","",SUMIFS('Saídas'!$D$5:$D$2004,'Saídas'!$B$5:$B$2004,A145,'Saídas'!$E$5:$E$2004,"Venda",'Saídas'!$A$5:$A$2004,"&gt;="&amp;$B$2,'Saídas'!$A$5:$A$2004,"&lt;="&amp;$D$2))</f>
        <v/>
      </c>
      <c r="H145" s="23" t="str">
        <f>IF(OR(A145="",$F$2&lt;=0),"",G145/$F$2)</f>
        <v/>
      </c>
      <c r="I145" s="21" t="str">
        <f>IF(OR(A145="",Produtos!H144=""),"",Produtos!H144)</f>
        <v/>
      </c>
      <c r="J145" s="21" t="str">
        <f>IF(OR(A145="",I145="",H145=""),"",ROUNDUP(H145*I145*(1+$I$2),0))</f>
        <v/>
      </c>
      <c r="K145" s="21" t="str">
        <f>IF(A145="","",IF(Produtos!I144&lt;&gt;"",Produtos!I144,J145))</f>
        <v/>
      </c>
      <c r="L145" s="20" t="str">
        <f>IF(A145="","",IF(F145&lt;0,"Saldo negativo: confira os lançamentos",IF(F145=0,"Zerado",IF(K145="","OK",IF(F145&lt;=K145,"Repor: chegou no mínimo","OK")))))</f>
        <v/>
      </c>
      <c r="M145" s="21" t="str">
        <f>IF(OR(A145="",K145=""),"",MAX(0,K145-F145))</f>
        <v/>
      </c>
      <c r="N145" s="24" t="str">
        <f>IF(A145="","",MAX(0,F145)*N(Produtos!F144))</f>
        <v/>
      </c>
    </row>
    <row r="146">
      <c r="A146" s="20" t="str">
        <f>IF(Produtos!A145="","",Produtos!A145)</f>
        <v/>
      </c>
      <c r="B146" s="20" t="str">
        <f>IF(A146="","",Produtos!J145)</f>
        <v/>
      </c>
      <c r="C146" s="21" t="str">
        <f>IF(A146="","",N(Produtos!G145))</f>
        <v/>
      </c>
      <c r="D146" s="21" t="str">
        <f>IF(A146="","",SUMIF(Entradas!$B$5:$B$1004,A146,Entradas!$D$5:$D$1004))</f>
        <v/>
      </c>
      <c r="E146" s="21" t="str">
        <f>IF(A146="","",SUMIF('Saídas'!$B$5:$B$2004,A146,'Saídas'!$D$5:$D$2004))</f>
        <v/>
      </c>
      <c r="F146" s="22" t="str">
        <f>IF(A146="","",C146+D146-E146)</f>
        <v/>
      </c>
      <c r="G146" s="21" t="str">
        <f>IF(A146="","",SUMIFS('Saídas'!$D$5:$D$2004,'Saídas'!$B$5:$B$2004,A146,'Saídas'!$E$5:$E$2004,"Venda",'Saídas'!$A$5:$A$2004,"&gt;="&amp;$B$2,'Saídas'!$A$5:$A$2004,"&lt;="&amp;$D$2))</f>
        <v/>
      </c>
      <c r="H146" s="23" t="str">
        <f>IF(OR(A146="",$F$2&lt;=0),"",G146/$F$2)</f>
        <v/>
      </c>
      <c r="I146" s="21" t="str">
        <f>IF(OR(A146="",Produtos!H145=""),"",Produtos!H145)</f>
        <v/>
      </c>
      <c r="J146" s="21" t="str">
        <f>IF(OR(A146="",I146="",H146=""),"",ROUNDUP(H146*I146*(1+$I$2),0))</f>
        <v/>
      </c>
      <c r="K146" s="21" t="str">
        <f>IF(A146="","",IF(Produtos!I145&lt;&gt;"",Produtos!I145,J146))</f>
        <v/>
      </c>
      <c r="L146" s="20" t="str">
        <f>IF(A146="","",IF(F146&lt;0,"Saldo negativo: confira os lançamentos",IF(F146=0,"Zerado",IF(K146="","OK",IF(F146&lt;=K146,"Repor: chegou no mínimo","OK")))))</f>
        <v/>
      </c>
      <c r="M146" s="21" t="str">
        <f>IF(OR(A146="",K146=""),"",MAX(0,K146-F146))</f>
        <v/>
      </c>
      <c r="N146" s="24" t="str">
        <f>IF(A146="","",MAX(0,F146)*N(Produtos!F145))</f>
        <v/>
      </c>
    </row>
    <row r="147">
      <c r="A147" s="20" t="str">
        <f>IF(Produtos!A146="","",Produtos!A146)</f>
        <v/>
      </c>
      <c r="B147" s="20" t="str">
        <f>IF(A147="","",Produtos!J146)</f>
        <v/>
      </c>
      <c r="C147" s="21" t="str">
        <f>IF(A147="","",N(Produtos!G146))</f>
        <v/>
      </c>
      <c r="D147" s="21" t="str">
        <f>IF(A147="","",SUMIF(Entradas!$B$5:$B$1004,A147,Entradas!$D$5:$D$1004))</f>
        <v/>
      </c>
      <c r="E147" s="21" t="str">
        <f>IF(A147="","",SUMIF('Saídas'!$B$5:$B$2004,A147,'Saídas'!$D$5:$D$2004))</f>
        <v/>
      </c>
      <c r="F147" s="22" t="str">
        <f>IF(A147="","",C147+D147-E147)</f>
        <v/>
      </c>
      <c r="G147" s="21" t="str">
        <f>IF(A147="","",SUMIFS('Saídas'!$D$5:$D$2004,'Saídas'!$B$5:$B$2004,A147,'Saídas'!$E$5:$E$2004,"Venda",'Saídas'!$A$5:$A$2004,"&gt;="&amp;$B$2,'Saídas'!$A$5:$A$2004,"&lt;="&amp;$D$2))</f>
        <v/>
      </c>
      <c r="H147" s="23" t="str">
        <f>IF(OR(A147="",$F$2&lt;=0),"",G147/$F$2)</f>
        <v/>
      </c>
      <c r="I147" s="21" t="str">
        <f>IF(OR(A147="",Produtos!H146=""),"",Produtos!H146)</f>
        <v/>
      </c>
      <c r="J147" s="21" t="str">
        <f>IF(OR(A147="",I147="",H147=""),"",ROUNDUP(H147*I147*(1+$I$2),0))</f>
        <v/>
      </c>
      <c r="K147" s="21" t="str">
        <f>IF(A147="","",IF(Produtos!I146&lt;&gt;"",Produtos!I146,J147))</f>
        <v/>
      </c>
      <c r="L147" s="20" t="str">
        <f>IF(A147="","",IF(F147&lt;0,"Saldo negativo: confira os lançamentos",IF(F147=0,"Zerado",IF(K147="","OK",IF(F147&lt;=K147,"Repor: chegou no mínimo","OK")))))</f>
        <v/>
      </c>
      <c r="M147" s="21" t="str">
        <f>IF(OR(A147="",K147=""),"",MAX(0,K147-F147))</f>
        <v/>
      </c>
      <c r="N147" s="24" t="str">
        <f>IF(A147="","",MAX(0,F147)*N(Produtos!F146))</f>
        <v/>
      </c>
    </row>
    <row r="148">
      <c r="A148" s="20" t="str">
        <f>IF(Produtos!A147="","",Produtos!A147)</f>
        <v/>
      </c>
      <c r="B148" s="20" t="str">
        <f>IF(A148="","",Produtos!J147)</f>
        <v/>
      </c>
      <c r="C148" s="21" t="str">
        <f>IF(A148="","",N(Produtos!G147))</f>
        <v/>
      </c>
      <c r="D148" s="21" t="str">
        <f>IF(A148="","",SUMIF(Entradas!$B$5:$B$1004,A148,Entradas!$D$5:$D$1004))</f>
        <v/>
      </c>
      <c r="E148" s="21" t="str">
        <f>IF(A148="","",SUMIF('Saídas'!$B$5:$B$2004,A148,'Saídas'!$D$5:$D$2004))</f>
        <v/>
      </c>
      <c r="F148" s="22" t="str">
        <f>IF(A148="","",C148+D148-E148)</f>
        <v/>
      </c>
      <c r="G148" s="21" t="str">
        <f>IF(A148="","",SUMIFS('Saídas'!$D$5:$D$2004,'Saídas'!$B$5:$B$2004,A148,'Saídas'!$E$5:$E$2004,"Venda",'Saídas'!$A$5:$A$2004,"&gt;="&amp;$B$2,'Saídas'!$A$5:$A$2004,"&lt;="&amp;$D$2))</f>
        <v/>
      </c>
      <c r="H148" s="23" t="str">
        <f>IF(OR(A148="",$F$2&lt;=0),"",G148/$F$2)</f>
        <v/>
      </c>
      <c r="I148" s="21" t="str">
        <f>IF(OR(A148="",Produtos!H147=""),"",Produtos!H147)</f>
        <v/>
      </c>
      <c r="J148" s="21" t="str">
        <f>IF(OR(A148="",I148="",H148=""),"",ROUNDUP(H148*I148*(1+$I$2),0))</f>
        <v/>
      </c>
      <c r="K148" s="21" t="str">
        <f>IF(A148="","",IF(Produtos!I147&lt;&gt;"",Produtos!I147,J148))</f>
        <v/>
      </c>
      <c r="L148" s="20" t="str">
        <f>IF(A148="","",IF(F148&lt;0,"Saldo negativo: confira os lançamentos",IF(F148=0,"Zerado",IF(K148="","OK",IF(F148&lt;=K148,"Repor: chegou no mínimo","OK")))))</f>
        <v/>
      </c>
      <c r="M148" s="21" t="str">
        <f>IF(OR(A148="",K148=""),"",MAX(0,K148-F148))</f>
        <v/>
      </c>
      <c r="N148" s="24" t="str">
        <f>IF(A148="","",MAX(0,F148)*N(Produtos!F147))</f>
        <v/>
      </c>
    </row>
    <row r="149">
      <c r="A149" s="20" t="str">
        <f>IF(Produtos!A148="","",Produtos!A148)</f>
        <v/>
      </c>
      <c r="B149" s="20" t="str">
        <f>IF(A149="","",Produtos!J148)</f>
        <v/>
      </c>
      <c r="C149" s="21" t="str">
        <f>IF(A149="","",N(Produtos!G148))</f>
        <v/>
      </c>
      <c r="D149" s="21" t="str">
        <f>IF(A149="","",SUMIF(Entradas!$B$5:$B$1004,A149,Entradas!$D$5:$D$1004))</f>
        <v/>
      </c>
      <c r="E149" s="21" t="str">
        <f>IF(A149="","",SUMIF('Saídas'!$B$5:$B$2004,A149,'Saídas'!$D$5:$D$2004))</f>
        <v/>
      </c>
      <c r="F149" s="22" t="str">
        <f>IF(A149="","",C149+D149-E149)</f>
        <v/>
      </c>
      <c r="G149" s="21" t="str">
        <f>IF(A149="","",SUMIFS('Saídas'!$D$5:$D$2004,'Saídas'!$B$5:$B$2004,A149,'Saídas'!$E$5:$E$2004,"Venda",'Saídas'!$A$5:$A$2004,"&gt;="&amp;$B$2,'Saídas'!$A$5:$A$2004,"&lt;="&amp;$D$2))</f>
        <v/>
      </c>
      <c r="H149" s="23" t="str">
        <f>IF(OR(A149="",$F$2&lt;=0),"",G149/$F$2)</f>
        <v/>
      </c>
      <c r="I149" s="21" t="str">
        <f>IF(OR(A149="",Produtos!H148=""),"",Produtos!H148)</f>
        <v/>
      </c>
      <c r="J149" s="21" t="str">
        <f>IF(OR(A149="",I149="",H149=""),"",ROUNDUP(H149*I149*(1+$I$2),0))</f>
        <v/>
      </c>
      <c r="K149" s="21" t="str">
        <f>IF(A149="","",IF(Produtos!I148&lt;&gt;"",Produtos!I148,J149))</f>
        <v/>
      </c>
      <c r="L149" s="20" t="str">
        <f>IF(A149="","",IF(F149&lt;0,"Saldo negativo: confira os lançamentos",IF(F149=0,"Zerado",IF(K149="","OK",IF(F149&lt;=K149,"Repor: chegou no mínimo","OK")))))</f>
        <v/>
      </c>
      <c r="M149" s="21" t="str">
        <f>IF(OR(A149="",K149=""),"",MAX(0,K149-F149))</f>
        <v/>
      </c>
      <c r="N149" s="24" t="str">
        <f>IF(A149="","",MAX(0,F149)*N(Produtos!F148))</f>
        <v/>
      </c>
    </row>
    <row r="150">
      <c r="A150" s="20" t="str">
        <f>IF(Produtos!A149="","",Produtos!A149)</f>
        <v/>
      </c>
      <c r="B150" s="20" t="str">
        <f>IF(A150="","",Produtos!J149)</f>
        <v/>
      </c>
      <c r="C150" s="21" t="str">
        <f>IF(A150="","",N(Produtos!G149))</f>
        <v/>
      </c>
      <c r="D150" s="21" t="str">
        <f>IF(A150="","",SUMIF(Entradas!$B$5:$B$1004,A150,Entradas!$D$5:$D$1004))</f>
        <v/>
      </c>
      <c r="E150" s="21" t="str">
        <f>IF(A150="","",SUMIF('Saídas'!$B$5:$B$2004,A150,'Saídas'!$D$5:$D$2004))</f>
        <v/>
      </c>
      <c r="F150" s="22" t="str">
        <f>IF(A150="","",C150+D150-E150)</f>
        <v/>
      </c>
      <c r="G150" s="21" t="str">
        <f>IF(A150="","",SUMIFS('Saídas'!$D$5:$D$2004,'Saídas'!$B$5:$B$2004,A150,'Saídas'!$E$5:$E$2004,"Venda",'Saídas'!$A$5:$A$2004,"&gt;="&amp;$B$2,'Saídas'!$A$5:$A$2004,"&lt;="&amp;$D$2))</f>
        <v/>
      </c>
      <c r="H150" s="23" t="str">
        <f>IF(OR(A150="",$F$2&lt;=0),"",G150/$F$2)</f>
        <v/>
      </c>
      <c r="I150" s="21" t="str">
        <f>IF(OR(A150="",Produtos!H149=""),"",Produtos!H149)</f>
        <v/>
      </c>
      <c r="J150" s="21" t="str">
        <f>IF(OR(A150="",I150="",H150=""),"",ROUNDUP(H150*I150*(1+$I$2),0))</f>
        <v/>
      </c>
      <c r="K150" s="21" t="str">
        <f>IF(A150="","",IF(Produtos!I149&lt;&gt;"",Produtos!I149,J150))</f>
        <v/>
      </c>
      <c r="L150" s="20" t="str">
        <f>IF(A150="","",IF(F150&lt;0,"Saldo negativo: confira os lançamentos",IF(F150=0,"Zerado",IF(K150="","OK",IF(F150&lt;=K150,"Repor: chegou no mínimo","OK")))))</f>
        <v/>
      </c>
      <c r="M150" s="21" t="str">
        <f>IF(OR(A150="",K150=""),"",MAX(0,K150-F150))</f>
        <v/>
      </c>
      <c r="N150" s="24" t="str">
        <f>IF(A150="","",MAX(0,F150)*N(Produtos!F149))</f>
        <v/>
      </c>
    </row>
    <row r="151">
      <c r="A151" s="20" t="str">
        <f>IF(Produtos!A150="","",Produtos!A150)</f>
        <v/>
      </c>
      <c r="B151" s="20" t="str">
        <f>IF(A151="","",Produtos!J150)</f>
        <v/>
      </c>
      <c r="C151" s="21" t="str">
        <f>IF(A151="","",N(Produtos!G150))</f>
        <v/>
      </c>
      <c r="D151" s="21" t="str">
        <f>IF(A151="","",SUMIF(Entradas!$B$5:$B$1004,A151,Entradas!$D$5:$D$1004))</f>
        <v/>
      </c>
      <c r="E151" s="21" t="str">
        <f>IF(A151="","",SUMIF('Saídas'!$B$5:$B$2004,A151,'Saídas'!$D$5:$D$2004))</f>
        <v/>
      </c>
      <c r="F151" s="22" t="str">
        <f>IF(A151="","",C151+D151-E151)</f>
        <v/>
      </c>
      <c r="G151" s="21" t="str">
        <f>IF(A151="","",SUMIFS('Saídas'!$D$5:$D$2004,'Saídas'!$B$5:$B$2004,A151,'Saídas'!$E$5:$E$2004,"Venda",'Saídas'!$A$5:$A$2004,"&gt;="&amp;$B$2,'Saídas'!$A$5:$A$2004,"&lt;="&amp;$D$2))</f>
        <v/>
      </c>
      <c r="H151" s="23" t="str">
        <f>IF(OR(A151="",$F$2&lt;=0),"",G151/$F$2)</f>
        <v/>
      </c>
      <c r="I151" s="21" t="str">
        <f>IF(OR(A151="",Produtos!H150=""),"",Produtos!H150)</f>
        <v/>
      </c>
      <c r="J151" s="21" t="str">
        <f>IF(OR(A151="",I151="",H151=""),"",ROUNDUP(H151*I151*(1+$I$2),0))</f>
        <v/>
      </c>
      <c r="K151" s="21" t="str">
        <f>IF(A151="","",IF(Produtos!I150&lt;&gt;"",Produtos!I150,J151))</f>
        <v/>
      </c>
      <c r="L151" s="20" t="str">
        <f>IF(A151="","",IF(F151&lt;0,"Saldo negativo: confira os lançamentos",IF(F151=0,"Zerado",IF(K151="","OK",IF(F151&lt;=K151,"Repor: chegou no mínimo","OK")))))</f>
        <v/>
      </c>
      <c r="M151" s="21" t="str">
        <f>IF(OR(A151="",K151=""),"",MAX(0,K151-F151))</f>
        <v/>
      </c>
      <c r="N151" s="24" t="str">
        <f>IF(A151="","",MAX(0,F151)*N(Produtos!F150))</f>
        <v/>
      </c>
    </row>
    <row r="152">
      <c r="A152" s="20" t="str">
        <f>IF(Produtos!A151="","",Produtos!A151)</f>
        <v/>
      </c>
      <c r="B152" s="20" t="str">
        <f>IF(A152="","",Produtos!J151)</f>
        <v/>
      </c>
      <c r="C152" s="21" t="str">
        <f>IF(A152="","",N(Produtos!G151))</f>
        <v/>
      </c>
      <c r="D152" s="21" t="str">
        <f>IF(A152="","",SUMIF(Entradas!$B$5:$B$1004,A152,Entradas!$D$5:$D$1004))</f>
        <v/>
      </c>
      <c r="E152" s="21" t="str">
        <f>IF(A152="","",SUMIF('Saídas'!$B$5:$B$2004,A152,'Saídas'!$D$5:$D$2004))</f>
        <v/>
      </c>
      <c r="F152" s="22" t="str">
        <f>IF(A152="","",C152+D152-E152)</f>
        <v/>
      </c>
      <c r="G152" s="21" t="str">
        <f>IF(A152="","",SUMIFS('Saídas'!$D$5:$D$2004,'Saídas'!$B$5:$B$2004,A152,'Saídas'!$E$5:$E$2004,"Venda",'Saídas'!$A$5:$A$2004,"&gt;="&amp;$B$2,'Saídas'!$A$5:$A$2004,"&lt;="&amp;$D$2))</f>
        <v/>
      </c>
      <c r="H152" s="23" t="str">
        <f>IF(OR(A152="",$F$2&lt;=0),"",G152/$F$2)</f>
        <v/>
      </c>
      <c r="I152" s="21" t="str">
        <f>IF(OR(A152="",Produtos!H151=""),"",Produtos!H151)</f>
        <v/>
      </c>
      <c r="J152" s="21" t="str">
        <f>IF(OR(A152="",I152="",H152=""),"",ROUNDUP(H152*I152*(1+$I$2),0))</f>
        <v/>
      </c>
      <c r="K152" s="21" t="str">
        <f>IF(A152="","",IF(Produtos!I151&lt;&gt;"",Produtos!I151,J152))</f>
        <v/>
      </c>
      <c r="L152" s="20" t="str">
        <f>IF(A152="","",IF(F152&lt;0,"Saldo negativo: confira os lançamentos",IF(F152=0,"Zerado",IF(K152="","OK",IF(F152&lt;=K152,"Repor: chegou no mínimo","OK")))))</f>
        <v/>
      </c>
      <c r="M152" s="21" t="str">
        <f>IF(OR(A152="",K152=""),"",MAX(0,K152-F152))</f>
        <v/>
      </c>
      <c r="N152" s="24" t="str">
        <f>IF(A152="","",MAX(0,F152)*N(Produtos!F151))</f>
        <v/>
      </c>
    </row>
    <row r="153">
      <c r="A153" s="20" t="str">
        <f>IF(Produtos!A152="","",Produtos!A152)</f>
        <v/>
      </c>
      <c r="B153" s="20" t="str">
        <f>IF(A153="","",Produtos!J152)</f>
        <v/>
      </c>
      <c r="C153" s="21" t="str">
        <f>IF(A153="","",N(Produtos!G152))</f>
        <v/>
      </c>
      <c r="D153" s="21" t="str">
        <f>IF(A153="","",SUMIF(Entradas!$B$5:$B$1004,A153,Entradas!$D$5:$D$1004))</f>
        <v/>
      </c>
      <c r="E153" s="21" t="str">
        <f>IF(A153="","",SUMIF('Saídas'!$B$5:$B$2004,A153,'Saídas'!$D$5:$D$2004))</f>
        <v/>
      </c>
      <c r="F153" s="22" t="str">
        <f>IF(A153="","",C153+D153-E153)</f>
        <v/>
      </c>
      <c r="G153" s="21" t="str">
        <f>IF(A153="","",SUMIFS('Saídas'!$D$5:$D$2004,'Saídas'!$B$5:$B$2004,A153,'Saídas'!$E$5:$E$2004,"Venda",'Saídas'!$A$5:$A$2004,"&gt;="&amp;$B$2,'Saídas'!$A$5:$A$2004,"&lt;="&amp;$D$2))</f>
        <v/>
      </c>
      <c r="H153" s="23" t="str">
        <f>IF(OR(A153="",$F$2&lt;=0),"",G153/$F$2)</f>
        <v/>
      </c>
      <c r="I153" s="21" t="str">
        <f>IF(OR(A153="",Produtos!H152=""),"",Produtos!H152)</f>
        <v/>
      </c>
      <c r="J153" s="21" t="str">
        <f>IF(OR(A153="",I153="",H153=""),"",ROUNDUP(H153*I153*(1+$I$2),0))</f>
        <v/>
      </c>
      <c r="K153" s="21" t="str">
        <f>IF(A153="","",IF(Produtos!I152&lt;&gt;"",Produtos!I152,J153))</f>
        <v/>
      </c>
      <c r="L153" s="20" t="str">
        <f>IF(A153="","",IF(F153&lt;0,"Saldo negativo: confira os lançamentos",IF(F153=0,"Zerado",IF(K153="","OK",IF(F153&lt;=K153,"Repor: chegou no mínimo","OK")))))</f>
        <v/>
      </c>
      <c r="M153" s="21" t="str">
        <f>IF(OR(A153="",K153=""),"",MAX(0,K153-F153))</f>
        <v/>
      </c>
      <c r="N153" s="24" t="str">
        <f>IF(A153="","",MAX(0,F153)*N(Produtos!F152))</f>
        <v/>
      </c>
    </row>
    <row r="154">
      <c r="A154" s="20" t="str">
        <f>IF(Produtos!A153="","",Produtos!A153)</f>
        <v/>
      </c>
      <c r="B154" s="20" t="str">
        <f>IF(A154="","",Produtos!J153)</f>
        <v/>
      </c>
      <c r="C154" s="21" t="str">
        <f>IF(A154="","",N(Produtos!G153))</f>
        <v/>
      </c>
      <c r="D154" s="21" t="str">
        <f>IF(A154="","",SUMIF(Entradas!$B$5:$B$1004,A154,Entradas!$D$5:$D$1004))</f>
        <v/>
      </c>
      <c r="E154" s="21" t="str">
        <f>IF(A154="","",SUMIF('Saídas'!$B$5:$B$2004,A154,'Saídas'!$D$5:$D$2004))</f>
        <v/>
      </c>
      <c r="F154" s="22" t="str">
        <f>IF(A154="","",C154+D154-E154)</f>
        <v/>
      </c>
      <c r="G154" s="21" t="str">
        <f>IF(A154="","",SUMIFS('Saídas'!$D$5:$D$2004,'Saídas'!$B$5:$B$2004,A154,'Saídas'!$E$5:$E$2004,"Venda",'Saídas'!$A$5:$A$2004,"&gt;="&amp;$B$2,'Saídas'!$A$5:$A$2004,"&lt;="&amp;$D$2))</f>
        <v/>
      </c>
      <c r="H154" s="23" t="str">
        <f>IF(OR(A154="",$F$2&lt;=0),"",G154/$F$2)</f>
        <v/>
      </c>
      <c r="I154" s="21" t="str">
        <f>IF(OR(A154="",Produtos!H153=""),"",Produtos!H153)</f>
        <v/>
      </c>
      <c r="J154" s="21" t="str">
        <f>IF(OR(A154="",I154="",H154=""),"",ROUNDUP(H154*I154*(1+$I$2),0))</f>
        <v/>
      </c>
      <c r="K154" s="21" t="str">
        <f>IF(A154="","",IF(Produtos!I153&lt;&gt;"",Produtos!I153,J154))</f>
        <v/>
      </c>
      <c r="L154" s="20" t="str">
        <f>IF(A154="","",IF(F154&lt;0,"Saldo negativo: confira os lançamentos",IF(F154=0,"Zerado",IF(K154="","OK",IF(F154&lt;=K154,"Repor: chegou no mínimo","OK")))))</f>
        <v/>
      </c>
      <c r="M154" s="21" t="str">
        <f>IF(OR(A154="",K154=""),"",MAX(0,K154-F154))</f>
        <v/>
      </c>
      <c r="N154" s="24" t="str">
        <f>IF(A154="","",MAX(0,F154)*N(Produtos!F153))</f>
        <v/>
      </c>
    </row>
    <row r="155">
      <c r="A155" s="20" t="str">
        <f>IF(Produtos!A154="","",Produtos!A154)</f>
        <v/>
      </c>
      <c r="B155" s="20" t="str">
        <f>IF(A155="","",Produtos!J154)</f>
        <v/>
      </c>
      <c r="C155" s="21" t="str">
        <f>IF(A155="","",N(Produtos!G154))</f>
        <v/>
      </c>
      <c r="D155" s="21" t="str">
        <f>IF(A155="","",SUMIF(Entradas!$B$5:$B$1004,A155,Entradas!$D$5:$D$1004))</f>
        <v/>
      </c>
      <c r="E155" s="21" t="str">
        <f>IF(A155="","",SUMIF('Saídas'!$B$5:$B$2004,A155,'Saídas'!$D$5:$D$2004))</f>
        <v/>
      </c>
      <c r="F155" s="22" t="str">
        <f>IF(A155="","",C155+D155-E155)</f>
        <v/>
      </c>
      <c r="G155" s="21" t="str">
        <f>IF(A155="","",SUMIFS('Saídas'!$D$5:$D$2004,'Saídas'!$B$5:$B$2004,A155,'Saídas'!$E$5:$E$2004,"Venda",'Saídas'!$A$5:$A$2004,"&gt;="&amp;$B$2,'Saídas'!$A$5:$A$2004,"&lt;="&amp;$D$2))</f>
        <v/>
      </c>
      <c r="H155" s="23" t="str">
        <f>IF(OR(A155="",$F$2&lt;=0),"",G155/$F$2)</f>
        <v/>
      </c>
      <c r="I155" s="21" t="str">
        <f>IF(OR(A155="",Produtos!H154=""),"",Produtos!H154)</f>
        <v/>
      </c>
      <c r="J155" s="21" t="str">
        <f>IF(OR(A155="",I155="",H155=""),"",ROUNDUP(H155*I155*(1+$I$2),0))</f>
        <v/>
      </c>
      <c r="K155" s="21" t="str">
        <f>IF(A155="","",IF(Produtos!I154&lt;&gt;"",Produtos!I154,J155))</f>
        <v/>
      </c>
      <c r="L155" s="20" t="str">
        <f>IF(A155="","",IF(F155&lt;0,"Saldo negativo: confira os lançamentos",IF(F155=0,"Zerado",IF(K155="","OK",IF(F155&lt;=K155,"Repor: chegou no mínimo","OK")))))</f>
        <v/>
      </c>
      <c r="M155" s="21" t="str">
        <f>IF(OR(A155="",K155=""),"",MAX(0,K155-F155))</f>
        <v/>
      </c>
      <c r="N155" s="24" t="str">
        <f>IF(A155="","",MAX(0,F155)*N(Produtos!F154))</f>
        <v/>
      </c>
    </row>
    <row r="156">
      <c r="A156" s="20" t="str">
        <f>IF(Produtos!A155="","",Produtos!A155)</f>
        <v/>
      </c>
      <c r="B156" s="20" t="str">
        <f>IF(A156="","",Produtos!J155)</f>
        <v/>
      </c>
      <c r="C156" s="21" t="str">
        <f>IF(A156="","",N(Produtos!G155))</f>
        <v/>
      </c>
      <c r="D156" s="21" t="str">
        <f>IF(A156="","",SUMIF(Entradas!$B$5:$B$1004,A156,Entradas!$D$5:$D$1004))</f>
        <v/>
      </c>
      <c r="E156" s="21" t="str">
        <f>IF(A156="","",SUMIF('Saídas'!$B$5:$B$2004,A156,'Saídas'!$D$5:$D$2004))</f>
        <v/>
      </c>
      <c r="F156" s="22" t="str">
        <f>IF(A156="","",C156+D156-E156)</f>
        <v/>
      </c>
      <c r="G156" s="21" t="str">
        <f>IF(A156="","",SUMIFS('Saídas'!$D$5:$D$2004,'Saídas'!$B$5:$B$2004,A156,'Saídas'!$E$5:$E$2004,"Venda",'Saídas'!$A$5:$A$2004,"&gt;="&amp;$B$2,'Saídas'!$A$5:$A$2004,"&lt;="&amp;$D$2))</f>
        <v/>
      </c>
      <c r="H156" s="23" t="str">
        <f>IF(OR(A156="",$F$2&lt;=0),"",G156/$F$2)</f>
        <v/>
      </c>
      <c r="I156" s="21" t="str">
        <f>IF(OR(A156="",Produtos!H155=""),"",Produtos!H155)</f>
        <v/>
      </c>
      <c r="J156" s="21" t="str">
        <f>IF(OR(A156="",I156="",H156=""),"",ROUNDUP(H156*I156*(1+$I$2),0))</f>
        <v/>
      </c>
      <c r="K156" s="21" t="str">
        <f>IF(A156="","",IF(Produtos!I155&lt;&gt;"",Produtos!I155,J156))</f>
        <v/>
      </c>
      <c r="L156" s="20" t="str">
        <f>IF(A156="","",IF(F156&lt;0,"Saldo negativo: confira os lançamentos",IF(F156=0,"Zerado",IF(K156="","OK",IF(F156&lt;=K156,"Repor: chegou no mínimo","OK")))))</f>
        <v/>
      </c>
      <c r="M156" s="21" t="str">
        <f>IF(OR(A156="",K156=""),"",MAX(0,K156-F156))</f>
        <v/>
      </c>
      <c r="N156" s="24" t="str">
        <f>IF(A156="","",MAX(0,F156)*N(Produtos!F155))</f>
        <v/>
      </c>
    </row>
    <row r="157">
      <c r="A157" s="20" t="str">
        <f>IF(Produtos!A156="","",Produtos!A156)</f>
        <v/>
      </c>
      <c r="B157" s="20" t="str">
        <f>IF(A157="","",Produtos!J156)</f>
        <v/>
      </c>
      <c r="C157" s="21" t="str">
        <f>IF(A157="","",N(Produtos!G156))</f>
        <v/>
      </c>
      <c r="D157" s="21" t="str">
        <f>IF(A157="","",SUMIF(Entradas!$B$5:$B$1004,A157,Entradas!$D$5:$D$1004))</f>
        <v/>
      </c>
      <c r="E157" s="21" t="str">
        <f>IF(A157="","",SUMIF('Saídas'!$B$5:$B$2004,A157,'Saídas'!$D$5:$D$2004))</f>
        <v/>
      </c>
      <c r="F157" s="22" t="str">
        <f>IF(A157="","",C157+D157-E157)</f>
        <v/>
      </c>
      <c r="G157" s="21" t="str">
        <f>IF(A157="","",SUMIFS('Saídas'!$D$5:$D$2004,'Saídas'!$B$5:$B$2004,A157,'Saídas'!$E$5:$E$2004,"Venda",'Saídas'!$A$5:$A$2004,"&gt;="&amp;$B$2,'Saídas'!$A$5:$A$2004,"&lt;="&amp;$D$2))</f>
        <v/>
      </c>
      <c r="H157" s="23" t="str">
        <f>IF(OR(A157="",$F$2&lt;=0),"",G157/$F$2)</f>
        <v/>
      </c>
      <c r="I157" s="21" t="str">
        <f>IF(OR(A157="",Produtos!H156=""),"",Produtos!H156)</f>
        <v/>
      </c>
      <c r="J157" s="21" t="str">
        <f>IF(OR(A157="",I157="",H157=""),"",ROUNDUP(H157*I157*(1+$I$2),0))</f>
        <v/>
      </c>
      <c r="K157" s="21" t="str">
        <f>IF(A157="","",IF(Produtos!I156&lt;&gt;"",Produtos!I156,J157))</f>
        <v/>
      </c>
      <c r="L157" s="20" t="str">
        <f>IF(A157="","",IF(F157&lt;0,"Saldo negativo: confira os lançamentos",IF(F157=0,"Zerado",IF(K157="","OK",IF(F157&lt;=K157,"Repor: chegou no mínimo","OK")))))</f>
        <v/>
      </c>
      <c r="M157" s="21" t="str">
        <f>IF(OR(A157="",K157=""),"",MAX(0,K157-F157))</f>
        <v/>
      </c>
      <c r="N157" s="24" t="str">
        <f>IF(A157="","",MAX(0,F157)*N(Produtos!F156))</f>
        <v/>
      </c>
    </row>
    <row r="158">
      <c r="A158" s="20" t="str">
        <f>IF(Produtos!A157="","",Produtos!A157)</f>
        <v/>
      </c>
      <c r="B158" s="20" t="str">
        <f>IF(A158="","",Produtos!J157)</f>
        <v/>
      </c>
      <c r="C158" s="21" t="str">
        <f>IF(A158="","",N(Produtos!G157))</f>
        <v/>
      </c>
      <c r="D158" s="21" t="str">
        <f>IF(A158="","",SUMIF(Entradas!$B$5:$B$1004,A158,Entradas!$D$5:$D$1004))</f>
        <v/>
      </c>
      <c r="E158" s="21" t="str">
        <f>IF(A158="","",SUMIF('Saídas'!$B$5:$B$2004,A158,'Saídas'!$D$5:$D$2004))</f>
        <v/>
      </c>
      <c r="F158" s="22" t="str">
        <f>IF(A158="","",C158+D158-E158)</f>
        <v/>
      </c>
      <c r="G158" s="21" t="str">
        <f>IF(A158="","",SUMIFS('Saídas'!$D$5:$D$2004,'Saídas'!$B$5:$B$2004,A158,'Saídas'!$E$5:$E$2004,"Venda",'Saídas'!$A$5:$A$2004,"&gt;="&amp;$B$2,'Saídas'!$A$5:$A$2004,"&lt;="&amp;$D$2))</f>
        <v/>
      </c>
      <c r="H158" s="23" t="str">
        <f>IF(OR(A158="",$F$2&lt;=0),"",G158/$F$2)</f>
        <v/>
      </c>
      <c r="I158" s="21" t="str">
        <f>IF(OR(A158="",Produtos!H157=""),"",Produtos!H157)</f>
        <v/>
      </c>
      <c r="J158" s="21" t="str">
        <f>IF(OR(A158="",I158="",H158=""),"",ROUNDUP(H158*I158*(1+$I$2),0))</f>
        <v/>
      </c>
      <c r="K158" s="21" t="str">
        <f>IF(A158="","",IF(Produtos!I157&lt;&gt;"",Produtos!I157,J158))</f>
        <v/>
      </c>
      <c r="L158" s="20" t="str">
        <f>IF(A158="","",IF(F158&lt;0,"Saldo negativo: confira os lançamentos",IF(F158=0,"Zerado",IF(K158="","OK",IF(F158&lt;=K158,"Repor: chegou no mínimo","OK")))))</f>
        <v/>
      </c>
      <c r="M158" s="21" t="str">
        <f>IF(OR(A158="",K158=""),"",MAX(0,K158-F158))</f>
        <v/>
      </c>
      <c r="N158" s="24" t="str">
        <f>IF(A158="","",MAX(0,F158)*N(Produtos!F157))</f>
        <v/>
      </c>
    </row>
    <row r="159">
      <c r="A159" s="20" t="str">
        <f>IF(Produtos!A158="","",Produtos!A158)</f>
        <v/>
      </c>
      <c r="B159" s="20" t="str">
        <f>IF(A159="","",Produtos!J158)</f>
        <v/>
      </c>
      <c r="C159" s="21" t="str">
        <f>IF(A159="","",N(Produtos!G158))</f>
        <v/>
      </c>
      <c r="D159" s="21" t="str">
        <f>IF(A159="","",SUMIF(Entradas!$B$5:$B$1004,A159,Entradas!$D$5:$D$1004))</f>
        <v/>
      </c>
      <c r="E159" s="21" t="str">
        <f>IF(A159="","",SUMIF('Saídas'!$B$5:$B$2004,A159,'Saídas'!$D$5:$D$2004))</f>
        <v/>
      </c>
      <c r="F159" s="22" t="str">
        <f>IF(A159="","",C159+D159-E159)</f>
        <v/>
      </c>
      <c r="G159" s="21" t="str">
        <f>IF(A159="","",SUMIFS('Saídas'!$D$5:$D$2004,'Saídas'!$B$5:$B$2004,A159,'Saídas'!$E$5:$E$2004,"Venda",'Saídas'!$A$5:$A$2004,"&gt;="&amp;$B$2,'Saídas'!$A$5:$A$2004,"&lt;="&amp;$D$2))</f>
        <v/>
      </c>
      <c r="H159" s="23" t="str">
        <f>IF(OR(A159="",$F$2&lt;=0),"",G159/$F$2)</f>
        <v/>
      </c>
      <c r="I159" s="21" t="str">
        <f>IF(OR(A159="",Produtos!H158=""),"",Produtos!H158)</f>
        <v/>
      </c>
      <c r="J159" s="21" t="str">
        <f>IF(OR(A159="",I159="",H159=""),"",ROUNDUP(H159*I159*(1+$I$2),0))</f>
        <v/>
      </c>
      <c r="K159" s="21" t="str">
        <f>IF(A159="","",IF(Produtos!I158&lt;&gt;"",Produtos!I158,J159))</f>
        <v/>
      </c>
      <c r="L159" s="20" t="str">
        <f>IF(A159="","",IF(F159&lt;0,"Saldo negativo: confira os lançamentos",IF(F159=0,"Zerado",IF(K159="","OK",IF(F159&lt;=K159,"Repor: chegou no mínimo","OK")))))</f>
        <v/>
      </c>
      <c r="M159" s="21" t="str">
        <f>IF(OR(A159="",K159=""),"",MAX(0,K159-F159))</f>
        <v/>
      </c>
      <c r="N159" s="24" t="str">
        <f>IF(A159="","",MAX(0,F159)*N(Produtos!F158))</f>
        <v/>
      </c>
    </row>
    <row r="160">
      <c r="A160" s="20" t="str">
        <f>IF(Produtos!A159="","",Produtos!A159)</f>
        <v/>
      </c>
      <c r="B160" s="20" t="str">
        <f>IF(A160="","",Produtos!J159)</f>
        <v/>
      </c>
      <c r="C160" s="21" t="str">
        <f>IF(A160="","",N(Produtos!G159))</f>
        <v/>
      </c>
      <c r="D160" s="21" t="str">
        <f>IF(A160="","",SUMIF(Entradas!$B$5:$B$1004,A160,Entradas!$D$5:$D$1004))</f>
        <v/>
      </c>
      <c r="E160" s="21" t="str">
        <f>IF(A160="","",SUMIF('Saídas'!$B$5:$B$2004,A160,'Saídas'!$D$5:$D$2004))</f>
        <v/>
      </c>
      <c r="F160" s="22" t="str">
        <f>IF(A160="","",C160+D160-E160)</f>
        <v/>
      </c>
      <c r="G160" s="21" t="str">
        <f>IF(A160="","",SUMIFS('Saídas'!$D$5:$D$2004,'Saídas'!$B$5:$B$2004,A160,'Saídas'!$E$5:$E$2004,"Venda",'Saídas'!$A$5:$A$2004,"&gt;="&amp;$B$2,'Saídas'!$A$5:$A$2004,"&lt;="&amp;$D$2))</f>
        <v/>
      </c>
      <c r="H160" s="23" t="str">
        <f>IF(OR(A160="",$F$2&lt;=0),"",G160/$F$2)</f>
        <v/>
      </c>
      <c r="I160" s="21" t="str">
        <f>IF(OR(A160="",Produtos!H159=""),"",Produtos!H159)</f>
        <v/>
      </c>
      <c r="J160" s="21" t="str">
        <f>IF(OR(A160="",I160="",H160=""),"",ROUNDUP(H160*I160*(1+$I$2),0))</f>
        <v/>
      </c>
      <c r="K160" s="21" t="str">
        <f>IF(A160="","",IF(Produtos!I159&lt;&gt;"",Produtos!I159,J160))</f>
        <v/>
      </c>
      <c r="L160" s="20" t="str">
        <f>IF(A160="","",IF(F160&lt;0,"Saldo negativo: confira os lançamentos",IF(F160=0,"Zerado",IF(K160="","OK",IF(F160&lt;=K160,"Repor: chegou no mínimo","OK")))))</f>
        <v/>
      </c>
      <c r="M160" s="21" t="str">
        <f>IF(OR(A160="",K160=""),"",MAX(0,K160-F160))</f>
        <v/>
      </c>
      <c r="N160" s="24" t="str">
        <f>IF(A160="","",MAX(0,F160)*N(Produtos!F159))</f>
        <v/>
      </c>
    </row>
    <row r="161">
      <c r="A161" s="20" t="str">
        <f>IF(Produtos!A160="","",Produtos!A160)</f>
        <v/>
      </c>
      <c r="B161" s="20" t="str">
        <f>IF(A161="","",Produtos!J160)</f>
        <v/>
      </c>
      <c r="C161" s="21" t="str">
        <f>IF(A161="","",N(Produtos!G160))</f>
        <v/>
      </c>
      <c r="D161" s="21" t="str">
        <f>IF(A161="","",SUMIF(Entradas!$B$5:$B$1004,A161,Entradas!$D$5:$D$1004))</f>
        <v/>
      </c>
      <c r="E161" s="21" t="str">
        <f>IF(A161="","",SUMIF('Saídas'!$B$5:$B$2004,A161,'Saídas'!$D$5:$D$2004))</f>
        <v/>
      </c>
      <c r="F161" s="22" t="str">
        <f>IF(A161="","",C161+D161-E161)</f>
        <v/>
      </c>
      <c r="G161" s="21" t="str">
        <f>IF(A161="","",SUMIFS('Saídas'!$D$5:$D$2004,'Saídas'!$B$5:$B$2004,A161,'Saídas'!$E$5:$E$2004,"Venda",'Saídas'!$A$5:$A$2004,"&gt;="&amp;$B$2,'Saídas'!$A$5:$A$2004,"&lt;="&amp;$D$2))</f>
        <v/>
      </c>
      <c r="H161" s="23" t="str">
        <f>IF(OR(A161="",$F$2&lt;=0),"",G161/$F$2)</f>
        <v/>
      </c>
      <c r="I161" s="21" t="str">
        <f>IF(OR(A161="",Produtos!H160=""),"",Produtos!H160)</f>
        <v/>
      </c>
      <c r="J161" s="21" t="str">
        <f>IF(OR(A161="",I161="",H161=""),"",ROUNDUP(H161*I161*(1+$I$2),0))</f>
        <v/>
      </c>
      <c r="K161" s="21" t="str">
        <f>IF(A161="","",IF(Produtos!I160&lt;&gt;"",Produtos!I160,J161))</f>
        <v/>
      </c>
      <c r="L161" s="20" t="str">
        <f>IF(A161="","",IF(F161&lt;0,"Saldo negativo: confira os lançamentos",IF(F161=0,"Zerado",IF(K161="","OK",IF(F161&lt;=K161,"Repor: chegou no mínimo","OK")))))</f>
        <v/>
      </c>
      <c r="M161" s="21" t="str">
        <f>IF(OR(A161="",K161=""),"",MAX(0,K161-F161))</f>
        <v/>
      </c>
      <c r="N161" s="24" t="str">
        <f>IF(A161="","",MAX(0,F161)*N(Produtos!F160))</f>
        <v/>
      </c>
    </row>
    <row r="162">
      <c r="A162" s="20" t="str">
        <f>IF(Produtos!A161="","",Produtos!A161)</f>
        <v/>
      </c>
      <c r="B162" s="20" t="str">
        <f>IF(A162="","",Produtos!J161)</f>
        <v/>
      </c>
      <c r="C162" s="21" t="str">
        <f>IF(A162="","",N(Produtos!G161))</f>
        <v/>
      </c>
      <c r="D162" s="21" t="str">
        <f>IF(A162="","",SUMIF(Entradas!$B$5:$B$1004,A162,Entradas!$D$5:$D$1004))</f>
        <v/>
      </c>
      <c r="E162" s="21" t="str">
        <f>IF(A162="","",SUMIF('Saídas'!$B$5:$B$2004,A162,'Saídas'!$D$5:$D$2004))</f>
        <v/>
      </c>
      <c r="F162" s="22" t="str">
        <f>IF(A162="","",C162+D162-E162)</f>
        <v/>
      </c>
      <c r="G162" s="21" t="str">
        <f>IF(A162="","",SUMIFS('Saídas'!$D$5:$D$2004,'Saídas'!$B$5:$B$2004,A162,'Saídas'!$E$5:$E$2004,"Venda",'Saídas'!$A$5:$A$2004,"&gt;="&amp;$B$2,'Saídas'!$A$5:$A$2004,"&lt;="&amp;$D$2))</f>
        <v/>
      </c>
      <c r="H162" s="23" t="str">
        <f>IF(OR(A162="",$F$2&lt;=0),"",G162/$F$2)</f>
        <v/>
      </c>
      <c r="I162" s="21" t="str">
        <f>IF(OR(A162="",Produtos!H161=""),"",Produtos!H161)</f>
        <v/>
      </c>
      <c r="J162" s="21" t="str">
        <f>IF(OR(A162="",I162="",H162=""),"",ROUNDUP(H162*I162*(1+$I$2),0))</f>
        <v/>
      </c>
      <c r="K162" s="21" t="str">
        <f>IF(A162="","",IF(Produtos!I161&lt;&gt;"",Produtos!I161,J162))</f>
        <v/>
      </c>
      <c r="L162" s="20" t="str">
        <f>IF(A162="","",IF(F162&lt;0,"Saldo negativo: confira os lançamentos",IF(F162=0,"Zerado",IF(K162="","OK",IF(F162&lt;=K162,"Repor: chegou no mínimo","OK")))))</f>
        <v/>
      </c>
      <c r="M162" s="21" t="str">
        <f>IF(OR(A162="",K162=""),"",MAX(0,K162-F162))</f>
        <v/>
      </c>
      <c r="N162" s="24" t="str">
        <f>IF(A162="","",MAX(0,F162)*N(Produtos!F161))</f>
        <v/>
      </c>
    </row>
    <row r="163">
      <c r="A163" s="20" t="str">
        <f>IF(Produtos!A162="","",Produtos!A162)</f>
        <v/>
      </c>
      <c r="B163" s="20" t="str">
        <f>IF(A163="","",Produtos!J162)</f>
        <v/>
      </c>
      <c r="C163" s="21" t="str">
        <f>IF(A163="","",N(Produtos!G162))</f>
        <v/>
      </c>
      <c r="D163" s="21" t="str">
        <f>IF(A163="","",SUMIF(Entradas!$B$5:$B$1004,A163,Entradas!$D$5:$D$1004))</f>
        <v/>
      </c>
      <c r="E163" s="21" t="str">
        <f>IF(A163="","",SUMIF('Saídas'!$B$5:$B$2004,A163,'Saídas'!$D$5:$D$2004))</f>
        <v/>
      </c>
      <c r="F163" s="22" t="str">
        <f>IF(A163="","",C163+D163-E163)</f>
        <v/>
      </c>
      <c r="G163" s="21" t="str">
        <f>IF(A163="","",SUMIFS('Saídas'!$D$5:$D$2004,'Saídas'!$B$5:$B$2004,A163,'Saídas'!$E$5:$E$2004,"Venda",'Saídas'!$A$5:$A$2004,"&gt;="&amp;$B$2,'Saídas'!$A$5:$A$2004,"&lt;="&amp;$D$2))</f>
        <v/>
      </c>
      <c r="H163" s="23" t="str">
        <f>IF(OR(A163="",$F$2&lt;=0),"",G163/$F$2)</f>
        <v/>
      </c>
      <c r="I163" s="21" t="str">
        <f>IF(OR(A163="",Produtos!H162=""),"",Produtos!H162)</f>
        <v/>
      </c>
      <c r="J163" s="21" t="str">
        <f>IF(OR(A163="",I163="",H163=""),"",ROUNDUP(H163*I163*(1+$I$2),0))</f>
        <v/>
      </c>
      <c r="K163" s="21" t="str">
        <f>IF(A163="","",IF(Produtos!I162&lt;&gt;"",Produtos!I162,J163))</f>
        <v/>
      </c>
      <c r="L163" s="20" t="str">
        <f>IF(A163="","",IF(F163&lt;0,"Saldo negativo: confira os lançamentos",IF(F163=0,"Zerado",IF(K163="","OK",IF(F163&lt;=K163,"Repor: chegou no mínimo","OK")))))</f>
        <v/>
      </c>
      <c r="M163" s="21" t="str">
        <f>IF(OR(A163="",K163=""),"",MAX(0,K163-F163))</f>
        <v/>
      </c>
      <c r="N163" s="24" t="str">
        <f>IF(A163="","",MAX(0,F163)*N(Produtos!F162))</f>
        <v/>
      </c>
    </row>
    <row r="164">
      <c r="A164" s="20" t="str">
        <f>IF(Produtos!A163="","",Produtos!A163)</f>
        <v/>
      </c>
      <c r="B164" s="20" t="str">
        <f>IF(A164="","",Produtos!J163)</f>
        <v/>
      </c>
      <c r="C164" s="21" t="str">
        <f>IF(A164="","",N(Produtos!G163))</f>
        <v/>
      </c>
      <c r="D164" s="21" t="str">
        <f>IF(A164="","",SUMIF(Entradas!$B$5:$B$1004,A164,Entradas!$D$5:$D$1004))</f>
        <v/>
      </c>
      <c r="E164" s="21" t="str">
        <f>IF(A164="","",SUMIF('Saídas'!$B$5:$B$2004,A164,'Saídas'!$D$5:$D$2004))</f>
        <v/>
      </c>
      <c r="F164" s="22" t="str">
        <f>IF(A164="","",C164+D164-E164)</f>
        <v/>
      </c>
      <c r="G164" s="21" t="str">
        <f>IF(A164="","",SUMIFS('Saídas'!$D$5:$D$2004,'Saídas'!$B$5:$B$2004,A164,'Saídas'!$E$5:$E$2004,"Venda",'Saídas'!$A$5:$A$2004,"&gt;="&amp;$B$2,'Saídas'!$A$5:$A$2004,"&lt;="&amp;$D$2))</f>
        <v/>
      </c>
      <c r="H164" s="23" t="str">
        <f>IF(OR(A164="",$F$2&lt;=0),"",G164/$F$2)</f>
        <v/>
      </c>
      <c r="I164" s="21" t="str">
        <f>IF(OR(A164="",Produtos!H163=""),"",Produtos!H163)</f>
        <v/>
      </c>
      <c r="J164" s="21" t="str">
        <f>IF(OR(A164="",I164="",H164=""),"",ROUNDUP(H164*I164*(1+$I$2),0))</f>
        <v/>
      </c>
      <c r="K164" s="21" t="str">
        <f>IF(A164="","",IF(Produtos!I163&lt;&gt;"",Produtos!I163,J164))</f>
        <v/>
      </c>
      <c r="L164" s="20" t="str">
        <f>IF(A164="","",IF(F164&lt;0,"Saldo negativo: confira os lançamentos",IF(F164=0,"Zerado",IF(K164="","OK",IF(F164&lt;=K164,"Repor: chegou no mínimo","OK")))))</f>
        <v/>
      </c>
      <c r="M164" s="21" t="str">
        <f>IF(OR(A164="",K164=""),"",MAX(0,K164-F164))</f>
        <v/>
      </c>
      <c r="N164" s="24" t="str">
        <f>IF(A164="","",MAX(0,F164)*N(Produtos!F163))</f>
        <v/>
      </c>
    </row>
    <row r="165">
      <c r="A165" s="20" t="str">
        <f>IF(Produtos!A164="","",Produtos!A164)</f>
        <v/>
      </c>
      <c r="B165" s="20" t="str">
        <f>IF(A165="","",Produtos!J164)</f>
        <v/>
      </c>
      <c r="C165" s="21" t="str">
        <f>IF(A165="","",N(Produtos!G164))</f>
        <v/>
      </c>
      <c r="D165" s="21" t="str">
        <f>IF(A165="","",SUMIF(Entradas!$B$5:$B$1004,A165,Entradas!$D$5:$D$1004))</f>
        <v/>
      </c>
      <c r="E165" s="21" t="str">
        <f>IF(A165="","",SUMIF('Saídas'!$B$5:$B$2004,A165,'Saídas'!$D$5:$D$2004))</f>
        <v/>
      </c>
      <c r="F165" s="22" t="str">
        <f>IF(A165="","",C165+D165-E165)</f>
        <v/>
      </c>
      <c r="G165" s="21" t="str">
        <f>IF(A165="","",SUMIFS('Saídas'!$D$5:$D$2004,'Saídas'!$B$5:$B$2004,A165,'Saídas'!$E$5:$E$2004,"Venda",'Saídas'!$A$5:$A$2004,"&gt;="&amp;$B$2,'Saídas'!$A$5:$A$2004,"&lt;="&amp;$D$2))</f>
        <v/>
      </c>
      <c r="H165" s="23" t="str">
        <f>IF(OR(A165="",$F$2&lt;=0),"",G165/$F$2)</f>
        <v/>
      </c>
      <c r="I165" s="21" t="str">
        <f>IF(OR(A165="",Produtos!H164=""),"",Produtos!H164)</f>
        <v/>
      </c>
      <c r="J165" s="21" t="str">
        <f>IF(OR(A165="",I165="",H165=""),"",ROUNDUP(H165*I165*(1+$I$2),0))</f>
        <v/>
      </c>
      <c r="K165" s="21" t="str">
        <f>IF(A165="","",IF(Produtos!I164&lt;&gt;"",Produtos!I164,J165))</f>
        <v/>
      </c>
      <c r="L165" s="20" t="str">
        <f>IF(A165="","",IF(F165&lt;0,"Saldo negativo: confira os lançamentos",IF(F165=0,"Zerado",IF(K165="","OK",IF(F165&lt;=K165,"Repor: chegou no mínimo","OK")))))</f>
        <v/>
      </c>
      <c r="M165" s="21" t="str">
        <f>IF(OR(A165="",K165=""),"",MAX(0,K165-F165))</f>
        <v/>
      </c>
      <c r="N165" s="24" t="str">
        <f>IF(A165="","",MAX(0,F165)*N(Produtos!F164))</f>
        <v/>
      </c>
    </row>
    <row r="166">
      <c r="A166" s="20" t="str">
        <f>IF(Produtos!A165="","",Produtos!A165)</f>
        <v/>
      </c>
      <c r="B166" s="20" t="str">
        <f>IF(A166="","",Produtos!J165)</f>
        <v/>
      </c>
      <c r="C166" s="21" t="str">
        <f>IF(A166="","",N(Produtos!G165))</f>
        <v/>
      </c>
      <c r="D166" s="21" t="str">
        <f>IF(A166="","",SUMIF(Entradas!$B$5:$B$1004,A166,Entradas!$D$5:$D$1004))</f>
        <v/>
      </c>
      <c r="E166" s="21" t="str">
        <f>IF(A166="","",SUMIF('Saídas'!$B$5:$B$2004,A166,'Saídas'!$D$5:$D$2004))</f>
        <v/>
      </c>
      <c r="F166" s="22" t="str">
        <f>IF(A166="","",C166+D166-E166)</f>
        <v/>
      </c>
      <c r="G166" s="21" t="str">
        <f>IF(A166="","",SUMIFS('Saídas'!$D$5:$D$2004,'Saídas'!$B$5:$B$2004,A166,'Saídas'!$E$5:$E$2004,"Venda",'Saídas'!$A$5:$A$2004,"&gt;="&amp;$B$2,'Saídas'!$A$5:$A$2004,"&lt;="&amp;$D$2))</f>
        <v/>
      </c>
      <c r="H166" s="23" t="str">
        <f>IF(OR(A166="",$F$2&lt;=0),"",G166/$F$2)</f>
        <v/>
      </c>
      <c r="I166" s="21" t="str">
        <f>IF(OR(A166="",Produtos!H165=""),"",Produtos!H165)</f>
        <v/>
      </c>
      <c r="J166" s="21" t="str">
        <f>IF(OR(A166="",I166="",H166=""),"",ROUNDUP(H166*I166*(1+$I$2),0))</f>
        <v/>
      </c>
      <c r="K166" s="21" t="str">
        <f>IF(A166="","",IF(Produtos!I165&lt;&gt;"",Produtos!I165,J166))</f>
        <v/>
      </c>
      <c r="L166" s="20" t="str">
        <f>IF(A166="","",IF(F166&lt;0,"Saldo negativo: confira os lançamentos",IF(F166=0,"Zerado",IF(K166="","OK",IF(F166&lt;=K166,"Repor: chegou no mínimo","OK")))))</f>
        <v/>
      </c>
      <c r="M166" s="21" t="str">
        <f>IF(OR(A166="",K166=""),"",MAX(0,K166-F166))</f>
        <v/>
      </c>
      <c r="N166" s="24" t="str">
        <f>IF(A166="","",MAX(0,F166)*N(Produtos!F165))</f>
        <v/>
      </c>
    </row>
    <row r="167">
      <c r="A167" s="20" t="str">
        <f>IF(Produtos!A166="","",Produtos!A166)</f>
        <v/>
      </c>
      <c r="B167" s="20" t="str">
        <f>IF(A167="","",Produtos!J166)</f>
        <v/>
      </c>
      <c r="C167" s="21" t="str">
        <f>IF(A167="","",N(Produtos!G166))</f>
        <v/>
      </c>
      <c r="D167" s="21" t="str">
        <f>IF(A167="","",SUMIF(Entradas!$B$5:$B$1004,A167,Entradas!$D$5:$D$1004))</f>
        <v/>
      </c>
      <c r="E167" s="21" t="str">
        <f>IF(A167="","",SUMIF('Saídas'!$B$5:$B$2004,A167,'Saídas'!$D$5:$D$2004))</f>
        <v/>
      </c>
      <c r="F167" s="22" t="str">
        <f>IF(A167="","",C167+D167-E167)</f>
        <v/>
      </c>
      <c r="G167" s="21" t="str">
        <f>IF(A167="","",SUMIFS('Saídas'!$D$5:$D$2004,'Saídas'!$B$5:$B$2004,A167,'Saídas'!$E$5:$E$2004,"Venda",'Saídas'!$A$5:$A$2004,"&gt;="&amp;$B$2,'Saídas'!$A$5:$A$2004,"&lt;="&amp;$D$2))</f>
        <v/>
      </c>
      <c r="H167" s="23" t="str">
        <f>IF(OR(A167="",$F$2&lt;=0),"",G167/$F$2)</f>
        <v/>
      </c>
      <c r="I167" s="21" t="str">
        <f>IF(OR(A167="",Produtos!H166=""),"",Produtos!H166)</f>
        <v/>
      </c>
      <c r="J167" s="21" t="str">
        <f>IF(OR(A167="",I167="",H167=""),"",ROUNDUP(H167*I167*(1+$I$2),0))</f>
        <v/>
      </c>
      <c r="K167" s="21" t="str">
        <f>IF(A167="","",IF(Produtos!I166&lt;&gt;"",Produtos!I166,J167))</f>
        <v/>
      </c>
      <c r="L167" s="20" t="str">
        <f>IF(A167="","",IF(F167&lt;0,"Saldo negativo: confira os lançamentos",IF(F167=0,"Zerado",IF(K167="","OK",IF(F167&lt;=K167,"Repor: chegou no mínimo","OK")))))</f>
        <v/>
      </c>
      <c r="M167" s="21" t="str">
        <f>IF(OR(A167="",K167=""),"",MAX(0,K167-F167))</f>
        <v/>
      </c>
      <c r="N167" s="24" t="str">
        <f>IF(A167="","",MAX(0,F167)*N(Produtos!F166))</f>
        <v/>
      </c>
    </row>
    <row r="168">
      <c r="A168" s="20" t="str">
        <f>IF(Produtos!A167="","",Produtos!A167)</f>
        <v/>
      </c>
      <c r="B168" s="20" t="str">
        <f>IF(A168="","",Produtos!J167)</f>
        <v/>
      </c>
      <c r="C168" s="21" t="str">
        <f>IF(A168="","",N(Produtos!G167))</f>
        <v/>
      </c>
      <c r="D168" s="21" t="str">
        <f>IF(A168="","",SUMIF(Entradas!$B$5:$B$1004,A168,Entradas!$D$5:$D$1004))</f>
        <v/>
      </c>
      <c r="E168" s="21" t="str">
        <f>IF(A168="","",SUMIF('Saídas'!$B$5:$B$2004,A168,'Saídas'!$D$5:$D$2004))</f>
        <v/>
      </c>
      <c r="F168" s="22" t="str">
        <f>IF(A168="","",C168+D168-E168)</f>
        <v/>
      </c>
      <c r="G168" s="21" t="str">
        <f>IF(A168="","",SUMIFS('Saídas'!$D$5:$D$2004,'Saídas'!$B$5:$B$2004,A168,'Saídas'!$E$5:$E$2004,"Venda",'Saídas'!$A$5:$A$2004,"&gt;="&amp;$B$2,'Saídas'!$A$5:$A$2004,"&lt;="&amp;$D$2))</f>
        <v/>
      </c>
      <c r="H168" s="23" t="str">
        <f>IF(OR(A168="",$F$2&lt;=0),"",G168/$F$2)</f>
        <v/>
      </c>
      <c r="I168" s="21" t="str">
        <f>IF(OR(A168="",Produtos!H167=""),"",Produtos!H167)</f>
        <v/>
      </c>
      <c r="J168" s="21" t="str">
        <f>IF(OR(A168="",I168="",H168=""),"",ROUNDUP(H168*I168*(1+$I$2),0))</f>
        <v/>
      </c>
      <c r="K168" s="21" t="str">
        <f>IF(A168="","",IF(Produtos!I167&lt;&gt;"",Produtos!I167,J168))</f>
        <v/>
      </c>
      <c r="L168" s="20" t="str">
        <f>IF(A168="","",IF(F168&lt;0,"Saldo negativo: confira os lançamentos",IF(F168=0,"Zerado",IF(K168="","OK",IF(F168&lt;=K168,"Repor: chegou no mínimo","OK")))))</f>
        <v/>
      </c>
      <c r="M168" s="21" t="str">
        <f>IF(OR(A168="",K168=""),"",MAX(0,K168-F168))</f>
        <v/>
      </c>
      <c r="N168" s="24" t="str">
        <f>IF(A168="","",MAX(0,F168)*N(Produtos!F167))</f>
        <v/>
      </c>
    </row>
    <row r="169">
      <c r="A169" s="20" t="str">
        <f>IF(Produtos!A168="","",Produtos!A168)</f>
        <v/>
      </c>
      <c r="B169" s="20" t="str">
        <f>IF(A169="","",Produtos!J168)</f>
        <v/>
      </c>
      <c r="C169" s="21" t="str">
        <f>IF(A169="","",N(Produtos!G168))</f>
        <v/>
      </c>
      <c r="D169" s="21" t="str">
        <f>IF(A169="","",SUMIF(Entradas!$B$5:$B$1004,A169,Entradas!$D$5:$D$1004))</f>
        <v/>
      </c>
      <c r="E169" s="21" t="str">
        <f>IF(A169="","",SUMIF('Saídas'!$B$5:$B$2004,A169,'Saídas'!$D$5:$D$2004))</f>
        <v/>
      </c>
      <c r="F169" s="22" t="str">
        <f>IF(A169="","",C169+D169-E169)</f>
        <v/>
      </c>
      <c r="G169" s="21" t="str">
        <f>IF(A169="","",SUMIFS('Saídas'!$D$5:$D$2004,'Saídas'!$B$5:$B$2004,A169,'Saídas'!$E$5:$E$2004,"Venda",'Saídas'!$A$5:$A$2004,"&gt;="&amp;$B$2,'Saídas'!$A$5:$A$2004,"&lt;="&amp;$D$2))</f>
        <v/>
      </c>
      <c r="H169" s="23" t="str">
        <f>IF(OR(A169="",$F$2&lt;=0),"",G169/$F$2)</f>
        <v/>
      </c>
      <c r="I169" s="21" t="str">
        <f>IF(OR(A169="",Produtos!H168=""),"",Produtos!H168)</f>
        <v/>
      </c>
      <c r="J169" s="21" t="str">
        <f>IF(OR(A169="",I169="",H169=""),"",ROUNDUP(H169*I169*(1+$I$2),0))</f>
        <v/>
      </c>
      <c r="K169" s="21" t="str">
        <f>IF(A169="","",IF(Produtos!I168&lt;&gt;"",Produtos!I168,J169))</f>
        <v/>
      </c>
      <c r="L169" s="20" t="str">
        <f>IF(A169="","",IF(F169&lt;0,"Saldo negativo: confira os lançamentos",IF(F169=0,"Zerado",IF(K169="","OK",IF(F169&lt;=K169,"Repor: chegou no mínimo","OK")))))</f>
        <v/>
      </c>
      <c r="M169" s="21" t="str">
        <f>IF(OR(A169="",K169=""),"",MAX(0,K169-F169))</f>
        <v/>
      </c>
      <c r="N169" s="24" t="str">
        <f>IF(A169="","",MAX(0,F169)*N(Produtos!F168))</f>
        <v/>
      </c>
    </row>
    <row r="170">
      <c r="A170" s="20" t="str">
        <f>IF(Produtos!A169="","",Produtos!A169)</f>
        <v/>
      </c>
      <c r="B170" s="20" t="str">
        <f>IF(A170="","",Produtos!J169)</f>
        <v/>
      </c>
      <c r="C170" s="21" t="str">
        <f>IF(A170="","",N(Produtos!G169))</f>
        <v/>
      </c>
      <c r="D170" s="21" t="str">
        <f>IF(A170="","",SUMIF(Entradas!$B$5:$B$1004,A170,Entradas!$D$5:$D$1004))</f>
        <v/>
      </c>
      <c r="E170" s="21" t="str">
        <f>IF(A170="","",SUMIF('Saídas'!$B$5:$B$2004,A170,'Saídas'!$D$5:$D$2004))</f>
        <v/>
      </c>
      <c r="F170" s="22" t="str">
        <f>IF(A170="","",C170+D170-E170)</f>
        <v/>
      </c>
      <c r="G170" s="21" t="str">
        <f>IF(A170="","",SUMIFS('Saídas'!$D$5:$D$2004,'Saídas'!$B$5:$B$2004,A170,'Saídas'!$E$5:$E$2004,"Venda",'Saídas'!$A$5:$A$2004,"&gt;="&amp;$B$2,'Saídas'!$A$5:$A$2004,"&lt;="&amp;$D$2))</f>
        <v/>
      </c>
      <c r="H170" s="23" t="str">
        <f>IF(OR(A170="",$F$2&lt;=0),"",G170/$F$2)</f>
        <v/>
      </c>
      <c r="I170" s="21" t="str">
        <f>IF(OR(A170="",Produtos!H169=""),"",Produtos!H169)</f>
        <v/>
      </c>
      <c r="J170" s="21" t="str">
        <f>IF(OR(A170="",I170="",H170=""),"",ROUNDUP(H170*I170*(1+$I$2),0))</f>
        <v/>
      </c>
      <c r="K170" s="21" t="str">
        <f>IF(A170="","",IF(Produtos!I169&lt;&gt;"",Produtos!I169,J170))</f>
        <v/>
      </c>
      <c r="L170" s="20" t="str">
        <f>IF(A170="","",IF(F170&lt;0,"Saldo negativo: confira os lançamentos",IF(F170=0,"Zerado",IF(K170="","OK",IF(F170&lt;=K170,"Repor: chegou no mínimo","OK")))))</f>
        <v/>
      </c>
      <c r="M170" s="21" t="str">
        <f>IF(OR(A170="",K170=""),"",MAX(0,K170-F170))</f>
        <v/>
      </c>
      <c r="N170" s="24" t="str">
        <f>IF(A170="","",MAX(0,F170)*N(Produtos!F169))</f>
        <v/>
      </c>
    </row>
    <row r="171">
      <c r="A171" s="20" t="str">
        <f>IF(Produtos!A170="","",Produtos!A170)</f>
        <v/>
      </c>
      <c r="B171" s="20" t="str">
        <f>IF(A171="","",Produtos!J170)</f>
        <v/>
      </c>
      <c r="C171" s="21" t="str">
        <f>IF(A171="","",N(Produtos!G170))</f>
        <v/>
      </c>
      <c r="D171" s="21" t="str">
        <f>IF(A171="","",SUMIF(Entradas!$B$5:$B$1004,A171,Entradas!$D$5:$D$1004))</f>
        <v/>
      </c>
      <c r="E171" s="21" t="str">
        <f>IF(A171="","",SUMIF('Saídas'!$B$5:$B$2004,A171,'Saídas'!$D$5:$D$2004))</f>
        <v/>
      </c>
      <c r="F171" s="22" t="str">
        <f>IF(A171="","",C171+D171-E171)</f>
        <v/>
      </c>
      <c r="G171" s="21" t="str">
        <f>IF(A171="","",SUMIFS('Saídas'!$D$5:$D$2004,'Saídas'!$B$5:$B$2004,A171,'Saídas'!$E$5:$E$2004,"Venda",'Saídas'!$A$5:$A$2004,"&gt;="&amp;$B$2,'Saídas'!$A$5:$A$2004,"&lt;="&amp;$D$2))</f>
        <v/>
      </c>
      <c r="H171" s="23" t="str">
        <f>IF(OR(A171="",$F$2&lt;=0),"",G171/$F$2)</f>
        <v/>
      </c>
      <c r="I171" s="21" t="str">
        <f>IF(OR(A171="",Produtos!H170=""),"",Produtos!H170)</f>
        <v/>
      </c>
      <c r="J171" s="21" t="str">
        <f>IF(OR(A171="",I171="",H171=""),"",ROUNDUP(H171*I171*(1+$I$2),0))</f>
        <v/>
      </c>
      <c r="K171" s="21" t="str">
        <f>IF(A171="","",IF(Produtos!I170&lt;&gt;"",Produtos!I170,J171))</f>
        <v/>
      </c>
      <c r="L171" s="20" t="str">
        <f>IF(A171="","",IF(F171&lt;0,"Saldo negativo: confira os lançamentos",IF(F171=0,"Zerado",IF(K171="","OK",IF(F171&lt;=K171,"Repor: chegou no mínimo","OK")))))</f>
        <v/>
      </c>
      <c r="M171" s="21" t="str">
        <f>IF(OR(A171="",K171=""),"",MAX(0,K171-F171))</f>
        <v/>
      </c>
      <c r="N171" s="24" t="str">
        <f>IF(A171="","",MAX(0,F171)*N(Produtos!F170))</f>
        <v/>
      </c>
    </row>
    <row r="172">
      <c r="A172" s="20" t="str">
        <f>IF(Produtos!A171="","",Produtos!A171)</f>
        <v/>
      </c>
      <c r="B172" s="20" t="str">
        <f>IF(A172="","",Produtos!J171)</f>
        <v/>
      </c>
      <c r="C172" s="21" t="str">
        <f>IF(A172="","",N(Produtos!G171))</f>
        <v/>
      </c>
      <c r="D172" s="21" t="str">
        <f>IF(A172="","",SUMIF(Entradas!$B$5:$B$1004,A172,Entradas!$D$5:$D$1004))</f>
        <v/>
      </c>
      <c r="E172" s="21" t="str">
        <f>IF(A172="","",SUMIF('Saídas'!$B$5:$B$2004,A172,'Saídas'!$D$5:$D$2004))</f>
        <v/>
      </c>
      <c r="F172" s="22" t="str">
        <f>IF(A172="","",C172+D172-E172)</f>
        <v/>
      </c>
      <c r="G172" s="21" t="str">
        <f>IF(A172="","",SUMIFS('Saídas'!$D$5:$D$2004,'Saídas'!$B$5:$B$2004,A172,'Saídas'!$E$5:$E$2004,"Venda",'Saídas'!$A$5:$A$2004,"&gt;="&amp;$B$2,'Saídas'!$A$5:$A$2004,"&lt;="&amp;$D$2))</f>
        <v/>
      </c>
      <c r="H172" s="23" t="str">
        <f>IF(OR(A172="",$F$2&lt;=0),"",G172/$F$2)</f>
        <v/>
      </c>
      <c r="I172" s="21" t="str">
        <f>IF(OR(A172="",Produtos!H171=""),"",Produtos!H171)</f>
        <v/>
      </c>
      <c r="J172" s="21" t="str">
        <f>IF(OR(A172="",I172="",H172=""),"",ROUNDUP(H172*I172*(1+$I$2),0))</f>
        <v/>
      </c>
      <c r="K172" s="21" t="str">
        <f>IF(A172="","",IF(Produtos!I171&lt;&gt;"",Produtos!I171,J172))</f>
        <v/>
      </c>
      <c r="L172" s="20" t="str">
        <f>IF(A172="","",IF(F172&lt;0,"Saldo negativo: confira os lançamentos",IF(F172=0,"Zerado",IF(K172="","OK",IF(F172&lt;=K172,"Repor: chegou no mínimo","OK")))))</f>
        <v/>
      </c>
      <c r="M172" s="21" t="str">
        <f>IF(OR(A172="",K172=""),"",MAX(0,K172-F172))</f>
        <v/>
      </c>
      <c r="N172" s="24" t="str">
        <f>IF(A172="","",MAX(0,F172)*N(Produtos!F171))</f>
        <v/>
      </c>
    </row>
    <row r="173">
      <c r="A173" s="20" t="str">
        <f>IF(Produtos!A172="","",Produtos!A172)</f>
        <v/>
      </c>
      <c r="B173" s="20" t="str">
        <f>IF(A173="","",Produtos!J172)</f>
        <v/>
      </c>
      <c r="C173" s="21" t="str">
        <f>IF(A173="","",N(Produtos!G172))</f>
        <v/>
      </c>
      <c r="D173" s="21" t="str">
        <f>IF(A173="","",SUMIF(Entradas!$B$5:$B$1004,A173,Entradas!$D$5:$D$1004))</f>
        <v/>
      </c>
      <c r="E173" s="21" t="str">
        <f>IF(A173="","",SUMIF('Saídas'!$B$5:$B$2004,A173,'Saídas'!$D$5:$D$2004))</f>
        <v/>
      </c>
      <c r="F173" s="22" t="str">
        <f>IF(A173="","",C173+D173-E173)</f>
        <v/>
      </c>
      <c r="G173" s="21" t="str">
        <f>IF(A173="","",SUMIFS('Saídas'!$D$5:$D$2004,'Saídas'!$B$5:$B$2004,A173,'Saídas'!$E$5:$E$2004,"Venda",'Saídas'!$A$5:$A$2004,"&gt;="&amp;$B$2,'Saídas'!$A$5:$A$2004,"&lt;="&amp;$D$2))</f>
        <v/>
      </c>
      <c r="H173" s="23" t="str">
        <f>IF(OR(A173="",$F$2&lt;=0),"",G173/$F$2)</f>
        <v/>
      </c>
      <c r="I173" s="21" t="str">
        <f>IF(OR(A173="",Produtos!H172=""),"",Produtos!H172)</f>
        <v/>
      </c>
      <c r="J173" s="21" t="str">
        <f>IF(OR(A173="",I173="",H173=""),"",ROUNDUP(H173*I173*(1+$I$2),0))</f>
        <v/>
      </c>
      <c r="K173" s="21" t="str">
        <f>IF(A173="","",IF(Produtos!I172&lt;&gt;"",Produtos!I172,J173))</f>
        <v/>
      </c>
      <c r="L173" s="20" t="str">
        <f>IF(A173="","",IF(F173&lt;0,"Saldo negativo: confira os lançamentos",IF(F173=0,"Zerado",IF(K173="","OK",IF(F173&lt;=K173,"Repor: chegou no mínimo","OK")))))</f>
        <v/>
      </c>
      <c r="M173" s="21" t="str">
        <f>IF(OR(A173="",K173=""),"",MAX(0,K173-F173))</f>
        <v/>
      </c>
      <c r="N173" s="24" t="str">
        <f>IF(A173="","",MAX(0,F173)*N(Produtos!F172))</f>
        <v/>
      </c>
    </row>
    <row r="174">
      <c r="A174" s="20" t="str">
        <f>IF(Produtos!A173="","",Produtos!A173)</f>
        <v/>
      </c>
      <c r="B174" s="20" t="str">
        <f>IF(A174="","",Produtos!J173)</f>
        <v/>
      </c>
      <c r="C174" s="21" t="str">
        <f>IF(A174="","",N(Produtos!G173))</f>
        <v/>
      </c>
      <c r="D174" s="21" t="str">
        <f>IF(A174="","",SUMIF(Entradas!$B$5:$B$1004,A174,Entradas!$D$5:$D$1004))</f>
        <v/>
      </c>
      <c r="E174" s="21" t="str">
        <f>IF(A174="","",SUMIF('Saídas'!$B$5:$B$2004,A174,'Saídas'!$D$5:$D$2004))</f>
        <v/>
      </c>
      <c r="F174" s="22" t="str">
        <f>IF(A174="","",C174+D174-E174)</f>
        <v/>
      </c>
      <c r="G174" s="21" t="str">
        <f>IF(A174="","",SUMIFS('Saídas'!$D$5:$D$2004,'Saídas'!$B$5:$B$2004,A174,'Saídas'!$E$5:$E$2004,"Venda",'Saídas'!$A$5:$A$2004,"&gt;="&amp;$B$2,'Saídas'!$A$5:$A$2004,"&lt;="&amp;$D$2))</f>
        <v/>
      </c>
      <c r="H174" s="23" t="str">
        <f>IF(OR(A174="",$F$2&lt;=0),"",G174/$F$2)</f>
        <v/>
      </c>
      <c r="I174" s="21" t="str">
        <f>IF(OR(A174="",Produtos!H173=""),"",Produtos!H173)</f>
        <v/>
      </c>
      <c r="J174" s="21" t="str">
        <f>IF(OR(A174="",I174="",H174=""),"",ROUNDUP(H174*I174*(1+$I$2),0))</f>
        <v/>
      </c>
      <c r="K174" s="21" t="str">
        <f>IF(A174="","",IF(Produtos!I173&lt;&gt;"",Produtos!I173,J174))</f>
        <v/>
      </c>
      <c r="L174" s="20" t="str">
        <f>IF(A174="","",IF(F174&lt;0,"Saldo negativo: confira os lançamentos",IF(F174=0,"Zerado",IF(K174="","OK",IF(F174&lt;=K174,"Repor: chegou no mínimo","OK")))))</f>
        <v/>
      </c>
      <c r="M174" s="21" t="str">
        <f>IF(OR(A174="",K174=""),"",MAX(0,K174-F174))</f>
        <v/>
      </c>
      <c r="N174" s="24" t="str">
        <f>IF(A174="","",MAX(0,F174)*N(Produtos!F173))</f>
        <v/>
      </c>
    </row>
    <row r="175">
      <c r="A175" s="20" t="str">
        <f>IF(Produtos!A174="","",Produtos!A174)</f>
        <v/>
      </c>
      <c r="B175" s="20" t="str">
        <f>IF(A175="","",Produtos!J174)</f>
        <v/>
      </c>
      <c r="C175" s="21" t="str">
        <f>IF(A175="","",N(Produtos!G174))</f>
        <v/>
      </c>
      <c r="D175" s="21" t="str">
        <f>IF(A175="","",SUMIF(Entradas!$B$5:$B$1004,A175,Entradas!$D$5:$D$1004))</f>
        <v/>
      </c>
      <c r="E175" s="21" t="str">
        <f>IF(A175="","",SUMIF('Saídas'!$B$5:$B$2004,A175,'Saídas'!$D$5:$D$2004))</f>
        <v/>
      </c>
      <c r="F175" s="22" t="str">
        <f>IF(A175="","",C175+D175-E175)</f>
        <v/>
      </c>
      <c r="G175" s="21" t="str">
        <f>IF(A175="","",SUMIFS('Saídas'!$D$5:$D$2004,'Saídas'!$B$5:$B$2004,A175,'Saídas'!$E$5:$E$2004,"Venda",'Saídas'!$A$5:$A$2004,"&gt;="&amp;$B$2,'Saídas'!$A$5:$A$2004,"&lt;="&amp;$D$2))</f>
        <v/>
      </c>
      <c r="H175" s="23" t="str">
        <f>IF(OR(A175="",$F$2&lt;=0),"",G175/$F$2)</f>
        <v/>
      </c>
      <c r="I175" s="21" t="str">
        <f>IF(OR(A175="",Produtos!H174=""),"",Produtos!H174)</f>
        <v/>
      </c>
      <c r="J175" s="21" t="str">
        <f>IF(OR(A175="",I175="",H175=""),"",ROUNDUP(H175*I175*(1+$I$2),0))</f>
        <v/>
      </c>
      <c r="K175" s="21" t="str">
        <f>IF(A175="","",IF(Produtos!I174&lt;&gt;"",Produtos!I174,J175))</f>
        <v/>
      </c>
      <c r="L175" s="20" t="str">
        <f>IF(A175="","",IF(F175&lt;0,"Saldo negativo: confira os lançamentos",IF(F175=0,"Zerado",IF(K175="","OK",IF(F175&lt;=K175,"Repor: chegou no mínimo","OK")))))</f>
        <v/>
      </c>
      <c r="M175" s="21" t="str">
        <f>IF(OR(A175="",K175=""),"",MAX(0,K175-F175))</f>
        <v/>
      </c>
      <c r="N175" s="24" t="str">
        <f>IF(A175="","",MAX(0,F175)*N(Produtos!F174))</f>
        <v/>
      </c>
    </row>
    <row r="176">
      <c r="A176" s="20" t="str">
        <f>IF(Produtos!A175="","",Produtos!A175)</f>
        <v/>
      </c>
      <c r="B176" s="20" t="str">
        <f>IF(A176="","",Produtos!J175)</f>
        <v/>
      </c>
      <c r="C176" s="21" t="str">
        <f>IF(A176="","",N(Produtos!G175))</f>
        <v/>
      </c>
      <c r="D176" s="21" t="str">
        <f>IF(A176="","",SUMIF(Entradas!$B$5:$B$1004,A176,Entradas!$D$5:$D$1004))</f>
        <v/>
      </c>
      <c r="E176" s="21" t="str">
        <f>IF(A176="","",SUMIF('Saídas'!$B$5:$B$2004,A176,'Saídas'!$D$5:$D$2004))</f>
        <v/>
      </c>
      <c r="F176" s="22" t="str">
        <f>IF(A176="","",C176+D176-E176)</f>
        <v/>
      </c>
      <c r="G176" s="21" t="str">
        <f>IF(A176="","",SUMIFS('Saídas'!$D$5:$D$2004,'Saídas'!$B$5:$B$2004,A176,'Saídas'!$E$5:$E$2004,"Venda",'Saídas'!$A$5:$A$2004,"&gt;="&amp;$B$2,'Saídas'!$A$5:$A$2004,"&lt;="&amp;$D$2))</f>
        <v/>
      </c>
      <c r="H176" s="23" t="str">
        <f>IF(OR(A176="",$F$2&lt;=0),"",G176/$F$2)</f>
        <v/>
      </c>
      <c r="I176" s="21" t="str">
        <f>IF(OR(A176="",Produtos!H175=""),"",Produtos!H175)</f>
        <v/>
      </c>
      <c r="J176" s="21" t="str">
        <f>IF(OR(A176="",I176="",H176=""),"",ROUNDUP(H176*I176*(1+$I$2),0))</f>
        <v/>
      </c>
      <c r="K176" s="21" t="str">
        <f>IF(A176="","",IF(Produtos!I175&lt;&gt;"",Produtos!I175,J176))</f>
        <v/>
      </c>
      <c r="L176" s="20" t="str">
        <f>IF(A176="","",IF(F176&lt;0,"Saldo negativo: confira os lançamentos",IF(F176=0,"Zerado",IF(K176="","OK",IF(F176&lt;=K176,"Repor: chegou no mínimo","OK")))))</f>
        <v/>
      </c>
      <c r="M176" s="21" t="str">
        <f>IF(OR(A176="",K176=""),"",MAX(0,K176-F176))</f>
        <v/>
      </c>
      <c r="N176" s="24" t="str">
        <f>IF(A176="","",MAX(0,F176)*N(Produtos!F175))</f>
        <v/>
      </c>
    </row>
    <row r="177">
      <c r="A177" s="20" t="str">
        <f>IF(Produtos!A176="","",Produtos!A176)</f>
        <v/>
      </c>
      <c r="B177" s="20" t="str">
        <f>IF(A177="","",Produtos!J176)</f>
        <v/>
      </c>
      <c r="C177" s="21" t="str">
        <f>IF(A177="","",N(Produtos!G176))</f>
        <v/>
      </c>
      <c r="D177" s="21" t="str">
        <f>IF(A177="","",SUMIF(Entradas!$B$5:$B$1004,A177,Entradas!$D$5:$D$1004))</f>
        <v/>
      </c>
      <c r="E177" s="21" t="str">
        <f>IF(A177="","",SUMIF('Saídas'!$B$5:$B$2004,A177,'Saídas'!$D$5:$D$2004))</f>
        <v/>
      </c>
      <c r="F177" s="22" t="str">
        <f>IF(A177="","",C177+D177-E177)</f>
        <v/>
      </c>
      <c r="G177" s="21" t="str">
        <f>IF(A177="","",SUMIFS('Saídas'!$D$5:$D$2004,'Saídas'!$B$5:$B$2004,A177,'Saídas'!$E$5:$E$2004,"Venda",'Saídas'!$A$5:$A$2004,"&gt;="&amp;$B$2,'Saídas'!$A$5:$A$2004,"&lt;="&amp;$D$2))</f>
        <v/>
      </c>
      <c r="H177" s="23" t="str">
        <f>IF(OR(A177="",$F$2&lt;=0),"",G177/$F$2)</f>
        <v/>
      </c>
      <c r="I177" s="21" t="str">
        <f>IF(OR(A177="",Produtos!H176=""),"",Produtos!H176)</f>
        <v/>
      </c>
      <c r="J177" s="21" t="str">
        <f>IF(OR(A177="",I177="",H177=""),"",ROUNDUP(H177*I177*(1+$I$2),0))</f>
        <v/>
      </c>
      <c r="K177" s="21" t="str">
        <f>IF(A177="","",IF(Produtos!I176&lt;&gt;"",Produtos!I176,J177))</f>
        <v/>
      </c>
      <c r="L177" s="20" t="str">
        <f>IF(A177="","",IF(F177&lt;0,"Saldo negativo: confira os lançamentos",IF(F177=0,"Zerado",IF(K177="","OK",IF(F177&lt;=K177,"Repor: chegou no mínimo","OK")))))</f>
        <v/>
      </c>
      <c r="M177" s="21" t="str">
        <f>IF(OR(A177="",K177=""),"",MAX(0,K177-F177))</f>
        <v/>
      </c>
      <c r="N177" s="24" t="str">
        <f>IF(A177="","",MAX(0,F177)*N(Produtos!F176))</f>
        <v/>
      </c>
    </row>
    <row r="178">
      <c r="A178" s="20" t="str">
        <f>IF(Produtos!A177="","",Produtos!A177)</f>
        <v/>
      </c>
      <c r="B178" s="20" t="str">
        <f>IF(A178="","",Produtos!J177)</f>
        <v/>
      </c>
      <c r="C178" s="21" t="str">
        <f>IF(A178="","",N(Produtos!G177))</f>
        <v/>
      </c>
      <c r="D178" s="21" t="str">
        <f>IF(A178="","",SUMIF(Entradas!$B$5:$B$1004,A178,Entradas!$D$5:$D$1004))</f>
        <v/>
      </c>
      <c r="E178" s="21" t="str">
        <f>IF(A178="","",SUMIF('Saídas'!$B$5:$B$2004,A178,'Saídas'!$D$5:$D$2004))</f>
        <v/>
      </c>
      <c r="F178" s="22" t="str">
        <f>IF(A178="","",C178+D178-E178)</f>
        <v/>
      </c>
      <c r="G178" s="21" t="str">
        <f>IF(A178="","",SUMIFS('Saídas'!$D$5:$D$2004,'Saídas'!$B$5:$B$2004,A178,'Saídas'!$E$5:$E$2004,"Venda",'Saídas'!$A$5:$A$2004,"&gt;="&amp;$B$2,'Saídas'!$A$5:$A$2004,"&lt;="&amp;$D$2))</f>
        <v/>
      </c>
      <c r="H178" s="23" t="str">
        <f>IF(OR(A178="",$F$2&lt;=0),"",G178/$F$2)</f>
        <v/>
      </c>
      <c r="I178" s="21" t="str">
        <f>IF(OR(A178="",Produtos!H177=""),"",Produtos!H177)</f>
        <v/>
      </c>
      <c r="J178" s="21" t="str">
        <f>IF(OR(A178="",I178="",H178=""),"",ROUNDUP(H178*I178*(1+$I$2),0))</f>
        <v/>
      </c>
      <c r="K178" s="21" t="str">
        <f>IF(A178="","",IF(Produtos!I177&lt;&gt;"",Produtos!I177,J178))</f>
        <v/>
      </c>
      <c r="L178" s="20" t="str">
        <f>IF(A178="","",IF(F178&lt;0,"Saldo negativo: confira os lançamentos",IF(F178=0,"Zerado",IF(K178="","OK",IF(F178&lt;=K178,"Repor: chegou no mínimo","OK")))))</f>
        <v/>
      </c>
      <c r="M178" s="21" t="str">
        <f>IF(OR(A178="",K178=""),"",MAX(0,K178-F178))</f>
        <v/>
      </c>
      <c r="N178" s="24" t="str">
        <f>IF(A178="","",MAX(0,F178)*N(Produtos!F177))</f>
        <v/>
      </c>
    </row>
    <row r="179">
      <c r="A179" s="20" t="str">
        <f>IF(Produtos!A178="","",Produtos!A178)</f>
        <v/>
      </c>
      <c r="B179" s="20" t="str">
        <f>IF(A179="","",Produtos!J178)</f>
        <v/>
      </c>
      <c r="C179" s="21" t="str">
        <f>IF(A179="","",N(Produtos!G178))</f>
        <v/>
      </c>
      <c r="D179" s="21" t="str">
        <f>IF(A179="","",SUMIF(Entradas!$B$5:$B$1004,A179,Entradas!$D$5:$D$1004))</f>
        <v/>
      </c>
      <c r="E179" s="21" t="str">
        <f>IF(A179="","",SUMIF('Saídas'!$B$5:$B$2004,A179,'Saídas'!$D$5:$D$2004))</f>
        <v/>
      </c>
      <c r="F179" s="22" t="str">
        <f>IF(A179="","",C179+D179-E179)</f>
        <v/>
      </c>
      <c r="G179" s="21" t="str">
        <f>IF(A179="","",SUMIFS('Saídas'!$D$5:$D$2004,'Saídas'!$B$5:$B$2004,A179,'Saídas'!$E$5:$E$2004,"Venda",'Saídas'!$A$5:$A$2004,"&gt;="&amp;$B$2,'Saídas'!$A$5:$A$2004,"&lt;="&amp;$D$2))</f>
        <v/>
      </c>
      <c r="H179" s="23" t="str">
        <f>IF(OR(A179="",$F$2&lt;=0),"",G179/$F$2)</f>
        <v/>
      </c>
      <c r="I179" s="21" t="str">
        <f>IF(OR(A179="",Produtos!H178=""),"",Produtos!H178)</f>
        <v/>
      </c>
      <c r="J179" s="21" t="str">
        <f>IF(OR(A179="",I179="",H179=""),"",ROUNDUP(H179*I179*(1+$I$2),0))</f>
        <v/>
      </c>
      <c r="K179" s="21" t="str">
        <f>IF(A179="","",IF(Produtos!I178&lt;&gt;"",Produtos!I178,J179))</f>
        <v/>
      </c>
      <c r="L179" s="20" t="str">
        <f>IF(A179="","",IF(F179&lt;0,"Saldo negativo: confira os lançamentos",IF(F179=0,"Zerado",IF(K179="","OK",IF(F179&lt;=K179,"Repor: chegou no mínimo","OK")))))</f>
        <v/>
      </c>
      <c r="M179" s="21" t="str">
        <f>IF(OR(A179="",K179=""),"",MAX(0,K179-F179))</f>
        <v/>
      </c>
      <c r="N179" s="24" t="str">
        <f>IF(A179="","",MAX(0,F179)*N(Produtos!F178))</f>
        <v/>
      </c>
    </row>
    <row r="180">
      <c r="A180" s="20" t="str">
        <f>IF(Produtos!A179="","",Produtos!A179)</f>
        <v/>
      </c>
      <c r="B180" s="20" t="str">
        <f>IF(A180="","",Produtos!J179)</f>
        <v/>
      </c>
      <c r="C180" s="21" t="str">
        <f>IF(A180="","",N(Produtos!G179))</f>
        <v/>
      </c>
      <c r="D180" s="21" t="str">
        <f>IF(A180="","",SUMIF(Entradas!$B$5:$B$1004,A180,Entradas!$D$5:$D$1004))</f>
        <v/>
      </c>
      <c r="E180" s="21" t="str">
        <f>IF(A180="","",SUMIF('Saídas'!$B$5:$B$2004,A180,'Saídas'!$D$5:$D$2004))</f>
        <v/>
      </c>
      <c r="F180" s="22" t="str">
        <f>IF(A180="","",C180+D180-E180)</f>
        <v/>
      </c>
      <c r="G180" s="21" t="str">
        <f>IF(A180="","",SUMIFS('Saídas'!$D$5:$D$2004,'Saídas'!$B$5:$B$2004,A180,'Saídas'!$E$5:$E$2004,"Venda",'Saídas'!$A$5:$A$2004,"&gt;="&amp;$B$2,'Saídas'!$A$5:$A$2004,"&lt;="&amp;$D$2))</f>
        <v/>
      </c>
      <c r="H180" s="23" t="str">
        <f>IF(OR(A180="",$F$2&lt;=0),"",G180/$F$2)</f>
        <v/>
      </c>
      <c r="I180" s="21" t="str">
        <f>IF(OR(A180="",Produtos!H179=""),"",Produtos!H179)</f>
        <v/>
      </c>
      <c r="J180" s="21" t="str">
        <f>IF(OR(A180="",I180="",H180=""),"",ROUNDUP(H180*I180*(1+$I$2),0))</f>
        <v/>
      </c>
      <c r="K180" s="21" t="str">
        <f>IF(A180="","",IF(Produtos!I179&lt;&gt;"",Produtos!I179,J180))</f>
        <v/>
      </c>
      <c r="L180" s="20" t="str">
        <f>IF(A180="","",IF(F180&lt;0,"Saldo negativo: confira os lançamentos",IF(F180=0,"Zerado",IF(K180="","OK",IF(F180&lt;=K180,"Repor: chegou no mínimo","OK")))))</f>
        <v/>
      </c>
      <c r="M180" s="21" t="str">
        <f>IF(OR(A180="",K180=""),"",MAX(0,K180-F180))</f>
        <v/>
      </c>
      <c r="N180" s="24" t="str">
        <f>IF(A180="","",MAX(0,F180)*N(Produtos!F179))</f>
        <v/>
      </c>
    </row>
    <row r="181">
      <c r="A181" s="20" t="str">
        <f>IF(Produtos!A180="","",Produtos!A180)</f>
        <v/>
      </c>
      <c r="B181" s="20" t="str">
        <f>IF(A181="","",Produtos!J180)</f>
        <v/>
      </c>
      <c r="C181" s="21" t="str">
        <f>IF(A181="","",N(Produtos!G180))</f>
        <v/>
      </c>
      <c r="D181" s="21" t="str">
        <f>IF(A181="","",SUMIF(Entradas!$B$5:$B$1004,A181,Entradas!$D$5:$D$1004))</f>
        <v/>
      </c>
      <c r="E181" s="21" t="str">
        <f>IF(A181="","",SUMIF('Saídas'!$B$5:$B$2004,A181,'Saídas'!$D$5:$D$2004))</f>
        <v/>
      </c>
      <c r="F181" s="22" t="str">
        <f>IF(A181="","",C181+D181-E181)</f>
        <v/>
      </c>
      <c r="G181" s="21" t="str">
        <f>IF(A181="","",SUMIFS('Saídas'!$D$5:$D$2004,'Saídas'!$B$5:$B$2004,A181,'Saídas'!$E$5:$E$2004,"Venda",'Saídas'!$A$5:$A$2004,"&gt;="&amp;$B$2,'Saídas'!$A$5:$A$2004,"&lt;="&amp;$D$2))</f>
        <v/>
      </c>
      <c r="H181" s="23" t="str">
        <f>IF(OR(A181="",$F$2&lt;=0),"",G181/$F$2)</f>
        <v/>
      </c>
      <c r="I181" s="21" t="str">
        <f>IF(OR(A181="",Produtos!H180=""),"",Produtos!H180)</f>
        <v/>
      </c>
      <c r="J181" s="21" t="str">
        <f>IF(OR(A181="",I181="",H181=""),"",ROUNDUP(H181*I181*(1+$I$2),0))</f>
        <v/>
      </c>
      <c r="K181" s="21" t="str">
        <f>IF(A181="","",IF(Produtos!I180&lt;&gt;"",Produtos!I180,J181))</f>
        <v/>
      </c>
      <c r="L181" s="20" t="str">
        <f>IF(A181="","",IF(F181&lt;0,"Saldo negativo: confira os lançamentos",IF(F181=0,"Zerado",IF(K181="","OK",IF(F181&lt;=K181,"Repor: chegou no mínimo","OK")))))</f>
        <v/>
      </c>
      <c r="M181" s="21" t="str">
        <f>IF(OR(A181="",K181=""),"",MAX(0,K181-F181))</f>
        <v/>
      </c>
      <c r="N181" s="24" t="str">
        <f>IF(A181="","",MAX(0,F181)*N(Produtos!F180))</f>
        <v/>
      </c>
    </row>
    <row r="182">
      <c r="A182" s="20" t="str">
        <f>IF(Produtos!A181="","",Produtos!A181)</f>
        <v/>
      </c>
      <c r="B182" s="20" t="str">
        <f>IF(A182="","",Produtos!J181)</f>
        <v/>
      </c>
      <c r="C182" s="21" t="str">
        <f>IF(A182="","",N(Produtos!G181))</f>
        <v/>
      </c>
      <c r="D182" s="21" t="str">
        <f>IF(A182="","",SUMIF(Entradas!$B$5:$B$1004,A182,Entradas!$D$5:$D$1004))</f>
        <v/>
      </c>
      <c r="E182" s="21" t="str">
        <f>IF(A182="","",SUMIF('Saídas'!$B$5:$B$2004,A182,'Saídas'!$D$5:$D$2004))</f>
        <v/>
      </c>
      <c r="F182" s="22" t="str">
        <f>IF(A182="","",C182+D182-E182)</f>
        <v/>
      </c>
      <c r="G182" s="21" t="str">
        <f>IF(A182="","",SUMIFS('Saídas'!$D$5:$D$2004,'Saídas'!$B$5:$B$2004,A182,'Saídas'!$E$5:$E$2004,"Venda",'Saídas'!$A$5:$A$2004,"&gt;="&amp;$B$2,'Saídas'!$A$5:$A$2004,"&lt;="&amp;$D$2))</f>
        <v/>
      </c>
      <c r="H182" s="23" t="str">
        <f>IF(OR(A182="",$F$2&lt;=0),"",G182/$F$2)</f>
        <v/>
      </c>
      <c r="I182" s="21" t="str">
        <f>IF(OR(A182="",Produtos!H181=""),"",Produtos!H181)</f>
        <v/>
      </c>
      <c r="J182" s="21" t="str">
        <f>IF(OR(A182="",I182="",H182=""),"",ROUNDUP(H182*I182*(1+$I$2),0))</f>
        <v/>
      </c>
      <c r="K182" s="21" t="str">
        <f>IF(A182="","",IF(Produtos!I181&lt;&gt;"",Produtos!I181,J182))</f>
        <v/>
      </c>
      <c r="L182" s="20" t="str">
        <f>IF(A182="","",IF(F182&lt;0,"Saldo negativo: confira os lançamentos",IF(F182=0,"Zerado",IF(K182="","OK",IF(F182&lt;=K182,"Repor: chegou no mínimo","OK")))))</f>
        <v/>
      </c>
      <c r="M182" s="21" t="str">
        <f>IF(OR(A182="",K182=""),"",MAX(0,K182-F182))</f>
        <v/>
      </c>
      <c r="N182" s="24" t="str">
        <f>IF(A182="","",MAX(0,F182)*N(Produtos!F181))</f>
        <v/>
      </c>
    </row>
    <row r="183">
      <c r="A183" s="20" t="str">
        <f>IF(Produtos!A182="","",Produtos!A182)</f>
        <v/>
      </c>
      <c r="B183" s="20" t="str">
        <f>IF(A183="","",Produtos!J182)</f>
        <v/>
      </c>
      <c r="C183" s="21" t="str">
        <f>IF(A183="","",N(Produtos!G182))</f>
        <v/>
      </c>
      <c r="D183" s="21" t="str">
        <f>IF(A183="","",SUMIF(Entradas!$B$5:$B$1004,A183,Entradas!$D$5:$D$1004))</f>
        <v/>
      </c>
      <c r="E183" s="21" t="str">
        <f>IF(A183="","",SUMIF('Saídas'!$B$5:$B$2004,A183,'Saídas'!$D$5:$D$2004))</f>
        <v/>
      </c>
      <c r="F183" s="22" t="str">
        <f>IF(A183="","",C183+D183-E183)</f>
        <v/>
      </c>
      <c r="G183" s="21" t="str">
        <f>IF(A183="","",SUMIFS('Saídas'!$D$5:$D$2004,'Saídas'!$B$5:$B$2004,A183,'Saídas'!$E$5:$E$2004,"Venda",'Saídas'!$A$5:$A$2004,"&gt;="&amp;$B$2,'Saídas'!$A$5:$A$2004,"&lt;="&amp;$D$2))</f>
        <v/>
      </c>
      <c r="H183" s="23" t="str">
        <f>IF(OR(A183="",$F$2&lt;=0),"",G183/$F$2)</f>
        <v/>
      </c>
      <c r="I183" s="21" t="str">
        <f>IF(OR(A183="",Produtos!H182=""),"",Produtos!H182)</f>
        <v/>
      </c>
      <c r="J183" s="21" t="str">
        <f>IF(OR(A183="",I183="",H183=""),"",ROUNDUP(H183*I183*(1+$I$2),0))</f>
        <v/>
      </c>
      <c r="K183" s="21" t="str">
        <f>IF(A183="","",IF(Produtos!I182&lt;&gt;"",Produtos!I182,J183))</f>
        <v/>
      </c>
      <c r="L183" s="20" t="str">
        <f>IF(A183="","",IF(F183&lt;0,"Saldo negativo: confira os lançamentos",IF(F183=0,"Zerado",IF(K183="","OK",IF(F183&lt;=K183,"Repor: chegou no mínimo","OK")))))</f>
        <v/>
      </c>
      <c r="M183" s="21" t="str">
        <f>IF(OR(A183="",K183=""),"",MAX(0,K183-F183))</f>
        <v/>
      </c>
      <c r="N183" s="24" t="str">
        <f>IF(A183="","",MAX(0,F183)*N(Produtos!F182))</f>
        <v/>
      </c>
    </row>
    <row r="184">
      <c r="A184" s="20" t="str">
        <f>IF(Produtos!A183="","",Produtos!A183)</f>
        <v/>
      </c>
      <c r="B184" s="20" t="str">
        <f>IF(A184="","",Produtos!J183)</f>
        <v/>
      </c>
      <c r="C184" s="21" t="str">
        <f>IF(A184="","",N(Produtos!G183))</f>
        <v/>
      </c>
      <c r="D184" s="21" t="str">
        <f>IF(A184="","",SUMIF(Entradas!$B$5:$B$1004,A184,Entradas!$D$5:$D$1004))</f>
        <v/>
      </c>
      <c r="E184" s="21" t="str">
        <f>IF(A184="","",SUMIF('Saídas'!$B$5:$B$2004,A184,'Saídas'!$D$5:$D$2004))</f>
        <v/>
      </c>
      <c r="F184" s="22" t="str">
        <f>IF(A184="","",C184+D184-E184)</f>
        <v/>
      </c>
      <c r="G184" s="21" t="str">
        <f>IF(A184="","",SUMIFS('Saídas'!$D$5:$D$2004,'Saídas'!$B$5:$B$2004,A184,'Saídas'!$E$5:$E$2004,"Venda",'Saídas'!$A$5:$A$2004,"&gt;="&amp;$B$2,'Saídas'!$A$5:$A$2004,"&lt;="&amp;$D$2))</f>
        <v/>
      </c>
      <c r="H184" s="23" t="str">
        <f>IF(OR(A184="",$F$2&lt;=0),"",G184/$F$2)</f>
        <v/>
      </c>
      <c r="I184" s="21" t="str">
        <f>IF(OR(A184="",Produtos!H183=""),"",Produtos!H183)</f>
        <v/>
      </c>
      <c r="J184" s="21" t="str">
        <f>IF(OR(A184="",I184="",H184=""),"",ROUNDUP(H184*I184*(1+$I$2),0))</f>
        <v/>
      </c>
      <c r="K184" s="21" t="str">
        <f>IF(A184="","",IF(Produtos!I183&lt;&gt;"",Produtos!I183,J184))</f>
        <v/>
      </c>
      <c r="L184" s="20" t="str">
        <f>IF(A184="","",IF(F184&lt;0,"Saldo negativo: confira os lançamentos",IF(F184=0,"Zerado",IF(K184="","OK",IF(F184&lt;=K184,"Repor: chegou no mínimo","OK")))))</f>
        <v/>
      </c>
      <c r="M184" s="21" t="str">
        <f>IF(OR(A184="",K184=""),"",MAX(0,K184-F184))</f>
        <v/>
      </c>
      <c r="N184" s="24" t="str">
        <f>IF(A184="","",MAX(0,F184)*N(Produtos!F183))</f>
        <v/>
      </c>
    </row>
    <row r="185">
      <c r="A185" s="20" t="str">
        <f>IF(Produtos!A184="","",Produtos!A184)</f>
        <v/>
      </c>
      <c r="B185" s="20" t="str">
        <f>IF(A185="","",Produtos!J184)</f>
        <v/>
      </c>
      <c r="C185" s="21" t="str">
        <f>IF(A185="","",N(Produtos!G184))</f>
        <v/>
      </c>
      <c r="D185" s="21" t="str">
        <f>IF(A185="","",SUMIF(Entradas!$B$5:$B$1004,A185,Entradas!$D$5:$D$1004))</f>
        <v/>
      </c>
      <c r="E185" s="21" t="str">
        <f>IF(A185="","",SUMIF('Saídas'!$B$5:$B$2004,A185,'Saídas'!$D$5:$D$2004))</f>
        <v/>
      </c>
      <c r="F185" s="22" t="str">
        <f>IF(A185="","",C185+D185-E185)</f>
        <v/>
      </c>
      <c r="G185" s="21" t="str">
        <f>IF(A185="","",SUMIFS('Saídas'!$D$5:$D$2004,'Saídas'!$B$5:$B$2004,A185,'Saídas'!$E$5:$E$2004,"Venda",'Saídas'!$A$5:$A$2004,"&gt;="&amp;$B$2,'Saídas'!$A$5:$A$2004,"&lt;="&amp;$D$2))</f>
        <v/>
      </c>
      <c r="H185" s="23" t="str">
        <f>IF(OR(A185="",$F$2&lt;=0),"",G185/$F$2)</f>
        <v/>
      </c>
      <c r="I185" s="21" t="str">
        <f>IF(OR(A185="",Produtos!H184=""),"",Produtos!H184)</f>
        <v/>
      </c>
      <c r="J185" s="21" t="str">
        <f>IF(OR(A185="",I185="",H185=""),"",ROUNDUP(H185*I185*(1+$I$2),0))</f>
        <v/>
      </c>
      <c r="K185" s="21" t="str">
        <f>IF(A185="","",IF(Produtos!I184&lt;&gt;"",Produtos!I184,J185))</f>
        <v/>
      </c>
      <c r="L185" s="20" t="str">
        <f>IF(A185="","",IF(F185&lt;0,"Saldo negativo: confira os lançamentos",IF(F185=0,"Zerado",IF(K185="","OK",IF(F185&lt;=K185,"Repor: chegou no mínimo","OK")))))</f>
        <v/>
      </c>
      <c r="M185" s="21" t="str">
        <f>IF(OR(A185="",K185=""),"",MAX(0,K185-F185))</f>
        <v/>
      </c>
      <c r="N185" s="24" t="str">
        <f>IF(A185="","",MAX(0,F185)*N(Produtos!F184))</f>
        <v/>
      </c>
    </row>
    <row r="186">
      <c r="A186" s="20" t="str">
        <f>IF(Produtos!A185="","",Produtos!A185)</f>
        <v/>
      </c>
      <c r="B186" s="20" t="str">
        <f>IF(A186="","",Produtos!J185)</f>
        <v/>
      </c>
      <c r="C186" s="21" t="str">
        <f>IF(A186="","",N(Produtos!G185))</f>
        <v/>
      </c>
      <c r="D186" s="21" t="str">
        <f>IF(A186="","",SUMIF(Entradas!$B$5:$B$1004,A186,Entradas!$D$5:$D$1004))</f>
        <v/>
      </c>
      <c r="E186" s="21" t="str">
        <f>IF(A186="","",SUMIF('Saídas'!$B$5:$B$2004,A186,'Saídas'!$D$5:$D$2004))</f>
        <v/>
      </c>
      <c r="F186" s="22" t="str">
        <f>IF(A186="","",C186+D186-E186)</f>
        <v/>
      </c>
      <c r="G186" s="21" t="str">
        <f>IF(A186="","",SUMIFS('Saídas'!$D$5:$D$2004,'Saídas'!$B$5:$B$2004,A186,'Saídas'!$E$5:$E$2004,"Venda",'Saídas'!$A$5:$A$2004,"&gt;="&amp;$B$2,'Saídas'!$A$5:$A$2004,"&lt;="&amp;$D$2))</f>
        <v/>
      </c>
      <c r="H186" s="23" t="str">
        <f>IF(OR(A186="",$F$2&lt;=0),"",G186/$F$2)</f>
        <v/>
      </c>
      <c r="I186" s="21" t="str">
        <f>IF(OR(A186="",Produtos!H185=""),"",Produtos!H185)</f>
        <v/>
      </c>
      <c r="J186" s="21" t="str">
        <f>IF(OR(A186="",I186="",H186=""),"",ROUNDUP(H186*I186*(1+$I$2),0))</f>
        <v/>
      </c>
      <c r="K186" s="21" t="str">
        <f>IF(A186="","",IF(Produtos!I185&lt;&gt;"",Produtos!I185,J186))</f>
        <v/>
      </c>
      <c r="L186" s="20" t="str">
        <f>IF(A186="","",IF(F186&lt;0,"Saldo negativo: confira os lançamentos",IF(F186=0,"Zerado",IF(K186="","OK",IF(F186&lt;=K186,"Repor: chegou no mínimo","OK")))))</f>
        <v/>
      </c>
      <c r="M186" s="21" t="str">
        <f>IF(OR(A186="",K186=""),"",MAX(0,K186-F186))</f>
        <v/>
      </c>
      <c r="N186" s="24" t="str">
        <f>IF(A186="","",MAX(0,F186)*N(Produtos!F185))</f>
        <v/>
      </c>
    </row>
    <row r="187">
      <c r="A187" s="20" t="str">
        <f>IF(Produtos!A186="","",Produtos!A186)</f>
        <v/>
      </c>
      <c r="B187" s="20" t="str">
        <f>IF(A187="","",Produtos!J186)</f>
        <v/>
      </c>
      <c r="C187" s="21" t="str">
        <f>IF(A187="","",N(Produtos!G186))</f>
        <v/>
      </c>
      <c r="D187" s="21" t="str">
        <f>IF(A187="","",SUMIF(Entradas!$B$5:$B$1004,A187,Entradas!$D$5:$D$1004))</f>
        <v/>
      </c>
      <c r="E187" s="21" t="str">
        <f>IF(A187="","",SUMIF('Saídas'!$B$5:$B$2004,A187,'Saídas'!$D$5:$D$2004))</f>
        <v/>
      </c>
      <c r="F187" s="22" t="str">
        <f>IF(A187="","",C187+D187-E187)</f>
        <v/>
      </c>
      <c r="G187" s="21" t="str">
        <f>IF(A187="","",SUMIFS('Saídas'!$D$5:$D$2004,'Saídas'!$B$5:$B$2004,A187,'Saídas'!$E$5:$E$2004,"Venda",'Saídas'!$A$5:$A$2004,"&gt;="&amp;$B$2,'Saídas'!$A$5:$A$2004,"&lt;="&amp;$D$2))</f>
        <v/>
      </c>
      <c r="H187" s="23" t="str">
        <f>IF(OR(A187="",$F$2&lt;=0),"",G187/$F$2)</f>
        <v/>
      </c>
      <c r="I187" s="21" t="str">
        <f>IF(OR(A187="",Produtos!H186=""),"",Produtos!H186)</f>
        <v/>
      </c>
      <c r="J187" s="21" t="str">
        <f>IF(OR(A187="",I187="",H187=""),"",ROUNDUP(H187*I187*(1+$I$2),0))</f>
        <v/>
      </c>
      <c r="K187" s="21" t="str">
        <f>IF(A187="","",IF(Produtos!I186&lt;&gt;"",Produtos!I186,J187))</f>
        <v/>
      </c>
      <c r="L187" s="20" t="str">
        <f>IF(A187="","",IF(F187&lt;0,"Saldo negativo: confira os lançamentos",IF(F187=0,"Zerado",IF(K187="","OK",IF(F187&lt;=K187,"Repor: chegou no mínimo","OK")))))</f>
        <v/>
      </c>
      <c r="M187" s="21" t="str">
        <f>IF(OR(A187="",K187=""),"",MAX(0,K187-F187))</f>
        <v/>
      </c>
      <c r="N187" s="24" t="str">
        <f>IF(A187="","",MAX(0,F187)*N(Produtos!F186))</f>
        <v/>
      </c>
    </row>
    <row r="188">
      <c r="A188" s="20" t="str">
        <f>IF(Produtos!A187="","",Produtos!A187)</f>
        <v/>
      </c>
      <c r="B188" s="20" t="str">
        <f>IF(A188="","",Produtos!J187)</f>
        <v/>
      </c>
      <c r="C188" s="21" t="str">
        <f>IF(A188="","",N(Produtos!G187))</f>
        <v/>
      </c>
      <c r="D188" s="21" t="str">
        <f>IF(A188="","",SUMIF(Entradas!$B$5:$B$1004,A188,Entradas!$D$5:$D$1004))</f>
        <v/>
      </c>
      <c r="E188" s="21" t="str">
        <f>IF(A188="","",SUMIF('Saídas'!$B$5:$B$2004,A188,'Saídas'!$D$5:$D$2004))</f>
        <v/>
      </c>
      <c r="F188" s="22" t="str">
        <f>IF(A188="","",C188+D188-E188)</f>
        <v/>
      </c>
      <c r="G188" s="21" t="str">
        <f>IF(A188="","",SUMIFS('Saídas'!$D$5:$D$2004,'Saídas'!$B$5:$B$2004,A188,'Saídas'!$E$5:$E$2004,"Venda",'Saídas'!$A$5:$A$2004,"&gt;="&amp;$B$2,'Saídas'!$A$5:$A$2004,"&lt;="&amp;$D$2))</f>
        <v/>
      </c>
      <c r="H188" s="23" t="str">
        <f>IF(OR(A188="",$F$2&lt;=0),"",G188/$F$2)</f>
        <v/>
      </c>
      <c r="I188" s="21" t="str">
        <f>IF(OR(A188="",Produtos!H187=""),"",Produtos!H187)</f>
        <v/>
      </c>
      <c r="J188" s="21" t="str">
        <f>IF(OR(A188="",I188="",H188=""),"",ROUNDUP(H188*I188*(1+$I$2),0))</f>
        <v/>
      </c>
      <c r="K188" s="21" t="str">
        <f>IF(A188="","",IF(Produtos!I187&lt;&gt;"",Produtos!I187,J188))</f>
        <v/>
      </c>
      <c r="L188" s="20" t="str">
        <f>IF(A188="","",IF(F188&lt;0,"Saldo negativo: confira os lançamentos",IF(F188=0,"Zerado",IF(K188="","OK",IF(F188&lt;=K188,"Repor: chegou no mínimo","OK")))))</f>
        <v/>
      </c>
      <c r="M188" s="21" t="str">
        <f>IF(OR(A188="",K188=""),"",MAX(0,K188-F188))</f>
        <v/>
      </c>
      <c r="N188" s="24" t="str">
        <f>IF(A188="","",MAX(0,F188)*N(Produtos!F187))</f>
        <v/>
      </c>
    </row>
    <row r="189">
      <c r="A189" s="20" t="str">
        <f>IF(Produtos!A188="","",Produtos!A188)</f>
        <v/>
      </c>
      <c r="B189" s="20" t="str">
        <f>IF(A189="","",Produtos!J188)</f>
        <v/>
      </c>
      <c r="C189" s="21" t="str">
        <f>IF(A189="","",N(Produtos!G188))</f>
        <v/>
      </c>
      <c r="D189" s="21" t="str">
        <f>IF(A189="","",SUMIF(Entradas!$B$5:$B$1004,A189,Entradas!$D$5:$D$1004))</f>
        <v/>
      </c>
      <c r="E189" s="21" t="str">
        <f>IF(A189="","",SUMIF('Saídas'!$B$5:$B$2004,A189,'Saídas'!$D$5:$D$2004))</f>
        <v/>
      </c>
      <c r="F189" s="22" t="str">
        <f>IF(A189="","",C189+D189-E189)</f>
        <v/>
      </c>
      <c r="G189" s="21" t="str">
        <f>IF(A189="","",SUMIFS('Saídas'!$D$5:$D$2004,'Saídas'!$B$5:$B$2004,A189,'Saídas'!$E$5:$E$2004,"Venda",'Saídas'!$A$5:$A$2004,"&gt;="&amp;$B$2,'Saídas'!$A$5:$A$2004,"&lt;="&amp;$D$2))</f>
        <v/>
      </c>
      <c r="H189" s="23" t="str">
        <f>IF(OR(A189="",$F$2&lt;=0),"",G189/$F$2)</f>
        <v/>
      </c>
      <c r="I189" s="21" t="str">
        <f>IF(OR(A189="",Produtos!H188=""),"",Produtos!H188)</f>
        <v/>
      </c>
      <c r="J189" s="21" t="str">
        <f>IF(OR(A189="",I189="",H189=""),"",ROUNDUP(H189*I189*(1+$I$2),0))</f>
        <v/>
      </c>
      <c r="K189" s="21" t="str">
        <f>IF(A189="","",IF(Produtos!I188&lt;&gt;"",Produtos!I188,J189))</f>
        <v/>
      </c>
      <c r="L189" s="20" t="str">
        <f>IF(A189="","",IF(F189&lt;0,"Saldo negativo: confira os lançamentos",IF(F189=0,"Zerado",IF(K189="","OK",IF(F189&lt;=K189,"Repor: chegou no mínimo","OK")))))</f>
        <v/>
      </c>
      <c r="M189" s="21" t="str">
        <f>IF(OR(A189="",K189=""),"",MAX(0,K189-F189))</f>
        <v/>
      </c>
      <c r="N189" s="24" t="str">
        <f>IF(A189="","",MAX(0,F189)*N(Produtos!F188))</f>
        <v/>
      </c>
    </row>
    <row r="190">
      <c r="A190" s="20" t="str">
        <f>IF(Produtos!A189="","",Produtos!A189)</f>
        <v/>
      </c>
      <c r="B190" s="20" t="str">
        <f>IF(A190="","",Produtos!J189)</f>
        <v/>
      </c>
      <c r="C190" s="21" t="str">
        <f>IF(A190="","",N(Produtos!G189))</f>
        <v/>
      </c>
      <c r="D190" s="21" t="str">
        <f>IF(A190="","",SUMIF(Entradas!$B$5:$B$1004,A190,Entradas!$D$5:$D$1004))</f>
        <v/>
      </c>
      <c r="E190" s="21" t="str">
        <f>IF(A190="","",SUMIF('Saídas'!$B$5:$B$2004,A190,'Saídas'!$D$5:$D$2004))</f>
        <v/>
      </c>
      <c r="F190" s="22" t="str">
        <f>IF(A190="","",C190+D190-E190)</f>
        <v/>
      </c>
      <c r="G190" s="21" t="str">
        <f>IF(A190="","",SUMIFS('Saídas'!$D$5:$D$2004,'Saídas'!$B$5:$B$2004,A190,'Saídas'!$E$5:$E$2004,"Venda",'Saídas'!$A$5:$A$2004,"&gt;="&amp;$B$2,'Saídas'!$A$5:$A$2004,"&lt;="&amp;$D$2))</f>
        <v/>
      </c>
      <c r="H190" s="23" t="str">
        <f>IF(OR(A190="",$F$2&lt;=0),"",G190/$F$2)</f>
        <v/>
      </c>
      <c r="I190" s="21" t="str">
        <f>IF(OR(A190="",Produtos!H189=""),"",Produtos!H189)</f>
        <v/>
      </c>
      <c r="J190" s="21" t="str">
        <f>IF(OR(A190="",I190="",H190=""),"",ROUNDUP(H190*I190*(1+$I$2),0))</f>
        <v/>
      </c>
      <c r="K190" s="21" t="str">
        <f>IF(A190="","",IF(Produtos!I189&lt;&gt;"",Produtos!I189,J190))</f>
        <v/>
      </c>
      <c r="L190" s="20" t="str">
        <f>IF(A190="","",IF(F190&lt;0,"Saldo negativo: confira os lançamentos",IF(F190=0,"Zerado",IF(K190="","OK",IF(F190&lt;=K190,"Repor: chegou no mínimo","OK")))))</f>
        <v/>
      </c>
      <c r="M190" s="21" t="str">
        <f>IF(OR(A190="",K190=""),"",MAX(0,K190-F190))</f>
        <v/>
      </c>
      <c r="N190" s="24" t="str">
        <f>IF(A190="","",MAX(0,F190)*N(Produtos!F189))</f>
        <v/>
      </c>
    </row>
    <row r="191">
      <c r="A191" s="20" t="str">
        <f>IF(Produtos!A190="","",Produtos!A190)</f>
        <v/>
      </c>
      <c r="B191" s="20" t="str">
        <f>IF(A191="","",Produtos!J190)</f>
        <v/>
      </c>
      <c r="C191" s="21" t="str">
        <f>IF(A191="","",N(Produtos!G190))</f>
        <v/>
      </c>
      <c r="D191" s="21" t="str">
        <f>IF(A191="","",SUMIF(Entradas!$B$5:$B$1004,A191,Entradas!$D$5:$D$1004))</f>
        <v/>
      </c>
      <c r="E191" s="21" t="str">
        <f>IF(A191="","",SUMIF('Saídas'!$B$5:$B$2004,A191,'Saídas'!$D$5:$D$2004))</f>
        <v/>
      </c>
      <c r="F191" s="22" t="str">
        <f>IF(A191="","",C191+D191-E191)</f>
        <v/>
      </c>
      <c r="G191" s="21" t="str">
        <f>IF(A191="","",SUMIFS('Saídas'!$D$5:$D$2004,'Saídas'!$B$5:$B$2004,A191,'Saídas'!$E$5:$E$2004,"Venda",'Saídas'!$A$5:$A$2004,"&gt;="&amp;$B$2,'Saídas'!$A$5:$A$2004,"&lt;="&amp;$D$2))</f>
        <v/>
      </c>
      <c r="H191" s="23" t="str">
        <f>IF(OR(A191="",$F$2&lt;=0),"",G191/$F$2)</f>
        <v/>
      </c>
      <c r="I191" s="21" t="str">
        <f>IF(OR(A191="",Produtos!H190=""),"",Produtos!H190)</f>
        <v/>
      </c>
      <c r="J191" s="21" t="str">
        <f>IF(OR(A191="",I191="",H191=""),"",ROUNDUP(H191*I191*(1+$I$2),0))</f>
        <v/>
      </c>
      <c r="K191" s="21" t="str">
        <f>IF(A191="","",IF(Produtos!I190&lt;&gt;"",Produtos!I190,J191))</f>
        <v/>
      </c>
      <c r="L191" s="20" t="str">
        <f>IF(A191="","",IF(F191&lt;0,"Saldo negativo: confira os lançamentos",IF(F191=0,"Zerado",IF(K191="","OK",IF(F191&lt;=K191,"Repor: chegou no mínimo","OK")))))</f>
        <v/>
      </c>
      <c r="M191" s="21" t="str">
        <f>IF(OR(A191="",K191=""),"",MAX(0,K191-F191))</f>
        <v/>
      </c>
      <c r="N191" s="24" t="str">
        <f>IF(A191="","",MAX(0,F191)*N(Produtos!F190))</f>
        <v/>
      </c>
    </row>
    <row r="192">
      <c r="A192" s="20" t="str">
        <f>IF(Produtos!A191="","",Produtos!A191)</f>
        <v/>
      </c>
      <c r="B192" s="20" t="str">
        <f>IF(A192="","",Produtos!J191)</f>
        <v/>
      </c>
      <c r="C192" s="21" t="str">
        <f>IF(A192="","",N(Produtos!G191))</f>
        <v/>
      </c>
      <c r="D192" s="21" t="str">
        <f>IF(A192="","",SUMIF(Entradas!$B$5:$B$1004,A192,Entradas!$D$5:$D$1004))</f>
        <v/>
      </c>
      <c r="E192" s="21" t="str">
        <f>IF(A192="","",SUMIF('Saídas'!$B$5:$B$2004,A192,'Saídas'!$D$5:$D$2004))</f>
        <v/>
      </c>
      <c r="F192" s="22" t="str">
        <f>IF(A192="","",C192+D192-E192)</f>
        <v/>
      </c>
      <c r="G192" s="21" t="str">
        <f>IF(A192="","",SUMIFS('Saídas'!$D$5:$D$2004,'Saídas'!$B$5:$B$2004,A192,'Saídas'!$E$5:$E$2004,"Venda",'Saídas'!$A$5:$A$2004,"&gt;="&amp;$B$2,'Saídas'!$A$5:$A$2004,"&lt;="&amp;$D$2))</f>
        <v/>
      </c>
      <c r="H192" s="23" t="str">
        <f>IF(OR(A192="",$F$2&lt;=0),"",G192/$F$2)</f>
        <v/>
      </c>
      <c r="I192" s="21" t="str">
        <f>IF(OR(A192="",Produtos!H191=""),"",Produtos!H191)</f>
        <v/>
      </c>
      <c r="J192" s="21" t="str">
        <f>IF(OR(A192="",I192="",H192=""),"",ROUNDUP(H192*I192*(1+$I$2),0))</f>
        <v/>
      </c>
      <c r="K192" s="21" t="str">
        <f>IF(A192="","",IF(Produtos!I191&lt;&gt;"",Produtos!I191,J192))</f>
        <v/>
      </c>
      <c r="L192" s="20" t="str">
        <f>IF(A192="","",IF(F192&lt;0,"Saldo negativo: confira os lançamentos",IF(F192=0,"Zerado",IF(K192="","OK",IF(F192&lt;=K192,"Repor: chegou no mínimo","OK")))))</f>
        <v/>
      </c>
      <c r="M192" s="21" t="str">
        <f>IF(OR(A192="",K192=""),"",MAX(0,K192-F192))</f>
        <v/>
      </c>
      <c r="N192" s="24" t="str">
        <f>IF(A192="","",MAX(0,F192)*N(Produtos!F191))</f>
        <v/>
      </c>
    </row>
    <row r="193">
      <c r="A193" s="20" t="str">
        <f>IF(Produtos!A192="","",Produtos!A192)</f>
        <v/>
      </c>
      <c r="B193" s="20" t="str">
        <f>IF(A193="","",Produtos!J192)</f>
        <v/>
      </c>
      <c r="C193" s="21" t="str">
        <f>IF(A193="","",N(Produtos!G192))</f>
        <v/>
      </c>
      <c r="D193" s="21" t="str">
        <f>IF(A193="","",SUMIF(Entradas!$B$5:$B$1004,A193,Entradas!$D$5:$D$1004))</f>
        <v/>
      </c>
      <c r="E193" s="21" t="str">
        <f>IF(A193="","",SUMIF('Saídas'!$B$5:$B$2004,A193,'Saídas'!$D$5:$D$2004))</f>
        <v/>
      </c>
      <c r="F193" s="22" t="str">
        <f>IF(A193="","",C193+D193-E193)</f>
        <v/>
      </c>
      <c r="G193" s="21" t="str">
        <f>IF(A193="","",SUMIFS('Saídas'!$D$5:$D$2004,'Saídas'!$B$5:$B$2004,A193,'Saídas'!$E$5:$E$2004,"Venda",'Saídas'!$A$5:$A$2004,"&gt;="&amp;$B$2,'Saídas'!$A$5:$A$2004,"&lt;="&amp;$D$2))</f>
        <v/>
      </c>
      <c r="H193" s="23" t="str">
        <f>IF(OR(A193="",$F$2&lt;=0),"",G193/$F$2)</f>
        <v/>
      </c>
      <c r="I193" s="21" t="str">
        <f>IF(OR(A193="",Produtos!H192=""),"",Produtos!H192)</f>
        <v/>
      </c>
      <c r="J193" s="21" t="str">
        <f>IF(OR(A193="",I193="",H193=""),"",ROUNDUP(H193*I193*(1+$I$2),0))</f>
        <v/>
      </c>
      <c r="K193" s="21" t="str">
        <f>IF(A193="","",IF(Produtos!I192&lt;&gt;"",Produtos!I192,J193))</f>
        <v/>
      </c>
      <c r="L193" s="20" t="str">
        <f>IF(A193="","",IF(F193&lt;0,"Saldo negativo: confira os lançamentos",IF(F193=0,"Zerado",IF(K193="","OK",IF(F193&lt;=K193,"Repor: chegou no mínimo","OK")))))</f>
        <v/>
      </c>
      <c r="M193" s="21" t="str">
        <f>IF(OR(A193="",K193=""),"",MAX(0,K193-F193))</f>
        <v/>
      </c>
      <c r="N193" s="24" t="str">
        <f>IF(A193="","",MAX(0,F193)*N(Produtos!F192))</f>
        <v/>
      </c>
    </row>
    <row r="194">
      <c r="A194" s="20" t="str">
        <f>IF(Produtos!A193="","",Produtos!A193)</f>
        <v/>
      </c>
      <c r="B194" s="20" t="str">
        <f>IF(A194="","",Produtos!J193)</f>
        <v/>
      </c>
      <c r="C194" s="21" t="str">
        <f>IF(A194="","",N(Produtos!G193))</f>
        <v/>
      </c>
      <c r="D194" s="21" t="str">
        <f>IF(A194="","",SUMIF(Entradas!$B$5:$B$1004,A194,Entradas!$D$5:$D$1004))</f>
        <v/>
      </c>
      <c r="E194" s="21" t="str">
        <f>IF(A194="","",SUMIF('Saídas'!$B$5:$B$2004,A194,'Saídas'!$D$5:$D$2004))</f>
        <v/>
      </c>
      <c r="F194" s="22" t="str">
        <f>IF(A194="","",C194+D194-E194)</f>
        <v/>
      </c>
      <c r="G194" s="21" t="str">
        <f>IF(A194="","",SUMIFS('Saídas'!$D$5:$D$2004,'Saídas'!$B$5:$B$2004,A194,'Saídas'!$E$5:$E$2004,"Venda",'Saídas'!$A$5:$A$2004,"&gt;="&amp;$B$2,'Saídas'!$A$5:$A$2004,"&lt;="&amp;$D$2))</f>
        <v/>
      </c>
      <c r="H194" s="23" t="str">
        <f>IF(OR(A194="",$F$2&lt;=0),"",G194/$F$2)</f>
        <v/>
      </c>
      <c r="I194" s="21" t="str">
        <f>IF(OR(A194="",Produtos!H193=""),"",Produtos!H193)</f>
        <v/>
      </c>
      <c r="J194" s="21" t="str">
        <f>IF(OR(A194="",I194="",H194=""),"",ROUNDUP(H194*I194*(1+$I$2),0))</f>
        <v/>
      </c>
      <c r="K194" s="21" t="str">
        <f>IF(A194="","",IF(Produtos!I193&lt;&gt;"",Produtos!I193,J194))</f>
        <v/>
      </c>
      <c r="L194" s="20" t="str">
        <f>IF(A194="","",IF(F194&lt;0,"Saldo negativo: confira os lançamentos",IF(F194=0,"Zerado",IF(K194="","OK",IF(F194&lt;=K194,"Repor: chegou no mínimo","OK")))))</f>
        <v/>
      </c>
      <c r="M194" s="21" t="str">
        <f>IF(OR(A194="",K194=""),"",MAX(0,K194-F194))</f>
        <v/>
      </c>
      <c r="N194" s="24" t="str">
        <f>IF(A194="","",MAX(0,F194)*N(Produtos!F193))</f>
        <v/>
      </c>
    </row>
    <row r="195">
      <c r="A195" s="20" t="str">
        <f>IF(Produtos!A194="","",Produtos!A194)</f>
        <v/>
      </c>
      <c r="B195" s="20" t="str">
        <f>IF(A195="","",Produtos!J194)</f>
        <v/>
      </c>
      <c r="C195" s="21" t="str">
        <f>IF(A195="","",N(Produtos!G194))</f>
        <v/>
      </c>
      <c r="D195" s="21" t="str">
        <f>IF(A195="","",SUMIF(Entradas!$B$5:$B$1004,A195,Entradas!$D$5:$D$1004))</f>
        <v/>
      </c>
      <c r="E195" s="21" t="str">
        <f>IF(A195="","",SUMIF('Saídas'!$B$5:$B$2004,A195,'Saídas'!$D$5:$D$2004))</f>
        <v/>
      </c>
      <c r="F195" s="22" t="str">
        <f>IF(A195="","",C195+D195-E195)</f>
        <v/>
      </c>
      <c r="G195" s="21" t="str">
        <f>IF(A195="","",SUMIFS('Saídas'!$D$5:$D$2004,'Saídas'!$B$5:$B$2004,A195,'Saídas'!$E$5:$E$2004,"Venda",'Saídas'!$A$5:$A$2004,"&gt;="&amp;$B$2,'Saídas'!$A$5:$A$2004,"&lt;="&amp;$D$2))</f>
        <v/>
      </c>
      <c r="H195" s="23" t="str">
        <f>IF(OR(A195="",$F$2&lt;=0),"",G195/$F$2)</f>
        <v/>
      </c>
      <c r="I195" s="21" t="str">
        <f>IF(OR(A195="",Produtos!H194=""),"",Produtos!H194)</f>
        <v/>
      </c>
      <c r="J195" s="21" t="str">
        <f>IF(OR(A195="",I195="",H195=""),"",ROUNDUP(H195*I195*(1+$I$2),0))</f>
        <v/>
      </c>
      <c r="K195" s="21" t="str">
        <f>IF(A195="","",IF(Produtos!I194&lt;&gt;"",Produtos!I194,J195))</f>
        <v/>
      </c>
      <c r="L195" s="20" t="str">
        <f>IF(A195="","",IF(F195&lt;0,"Saldo negativo: confira os lançamentos",IF(F195=0,"Zerado",IF(K195="","OK",IF(F195&lt;=K195,"Repor: chegou no mínimo","OK")))))</f>
        <v/>
      </c>
      <c r="M195" s="21" t="str">
        <f>IF(OR(A195="",K195=""),"",MAX(0,K195-F195))</f>
        <v/>
      </c>
      <c r="N195" s="24" t="str">
        <f>IF(A195="","",MAX(0,F195)*N(Produtos!F194))</f>
        <v/>
      </c>
    </row>
    <row r="196">
      <c r="A196" s="20" t="str">
        <f>IF(Produtos!A195="","",Produtos!A195)</f>
        <v/>
      </c>
      <c r="B196" s="20" t="str">
        <f>IF(A196="","",Produtos!J195)</f>
        <v/>
      </c>
      <c r="C196" s="21" t="str">
        <f>IF(A196="","",N(Produtos!G195))</f>
        <v/>
      </c>
      <c r="D196" s="21" t="str">
        <f>IF(A196="","",SUMIF(Entradas!$B$5:$B$1004,A196,Entradas!$D$5:$D$1004))</f>
        <v/>
      </c>
      <c r="E196" s="21" t="str">
        <f>IF(A196="","",SUMIF('Saídas'!$B$5:$B$2004,A196,'Saídas'!$D$5:$D$2004))</f>
        <v/>
      </c>
      <c r="F196" s="22" t="str">
        <f>IF(A196="","",C196+D196-E196)</f>
        <v/>
      </c>
      <c r="G196" s="21" t="str">
        <f>IF(A196="","",SUMIFS('Saídas'!$D$5:$D$2004,'Saídas'!$B$5:$B$2004,A196,'Saídas'!$E$5:$E$2004,"Venda",'Saídas'!$A$5:$A$2004,"&gt;="&amp;$B$2,'Saídas'!$A$5:$A$2004,"&lt;="&amp;$D$2))</f>
        <v/>
      </c>
      <c r="H196" s="23" t="str">
        <f>IF(OR(A196="",$F$2&lt;=0),"",G196/$F$2)</f>
        <v/>
      </c>
      <c r="I196" s="21" t="str">
        <f>IF(OR(A196="",Produtos!H195=""),"",Produtos!H195)</f>
        <v/>
      </c>
      <c r="J196" s="21" t="str">
        <f>IF(OR(A196="",I196="",H196=""),"",ROUNDUP(H196*I196*(1+$I$2),0))</f>
        <v/>
      </c>
      <c r="K196" s="21" t="str">
        <f>IF(A196="","",IF(Produtos!I195&lt;&gt;"",Produtos!I195,J196))</f>
        <v/>
      </c>
      <c r="L196" s="20" t="str">
        <f>IF(A196="","",IF(F196&lt;0,"Saldo negativo: confira os lançamentos",IF(F196=0,"Zerado",IF(K196="","OK",IF(F196&lt;=K196,"Repor: chegou no mínimo","OK")))))</f>
        <v/>
      </c>
      <c r="M196" s="21" t="str">
        <f>IF(OR(A196="",K196=""),"",MAX(0,K196-F196))</f>
        <v/>
      </c>
      <c r="N196" s="24" t="str">
        <f>IF(A196="","",MAX(0,F196)*N(Produtos!F195))</f>
        <v/>
      </c>
    </row>
    <row r="197">
      <c r="A197" s="20" t="str">
        <f>IF(Produtos!A196="","",Produtos!A196)</f>
        <v/>
      </c>
      <c r="B197" s="20" t="str">
        <f>IF(A197="","",Produtos!J196)</f>
        <v/>
      </c>
      <c r="C197" s="21" t="str">
        <f>IF(A197="","",N(Produtos!G196))</f>
        <v/>
      </c>
      <c r="D197" s="21" t="str">
        <f>IF(A197="","",SUMIF(Entradas!$B$5:$B$1004,A197,Entradas!$D$5:$D$1004))</f>
        <v/>
      </c>
      <c r="E197" s="21" t="str">
        <f>IF(A197="","",SUMIF('Saídas'!$B$5:$B$2004,A197,'Saídas'!$D$5:$D$2004))</f>
        <v/>
      </c>
      <c r="F197" s="22" t="str">
        <f>IF(A197="","",C197+D197-E197)</f>
        <v/>
      </c>
      <c r="G197" s="21" t="str">
        <f>IF(A197="","",SUMIFS('Saídas'!$D$5:$D$2004,'Saídas'!$B$5:$B$2004,A197,'Saídas'!$E$5:$E$2004,"Venda",'Saídas'!$A$5:$A$2004,"&gt;="&amp;$B$2,'Saídas'!$A$5:$A$2004,"&lt;="&amp;$D$2))</f>
        <v/>
      </c>
      <c r="H197" s="23" t="str">
        <f>IF(OR(A197="",$F$2&lt;=0),"",G197/$F$2)</f>
        <v/>
      </c>
      <c r="I197" s="21" t="str">
        <f>IF(OR(A197="",Produtos!H196=""),"",Produtos!H196)</f>
        <v/>
      </c>
      <c r="J197" s="21" t="str">
        <f>IF(OR(A197="",I197="",H197=""),"",ROUNDUP(H197*I197*(1+$I$2),0))</f>
        <v/>
      </c>
      <c r="K197" s="21" t="str">
        <f>IF(A197="","",IF(Produtos!I196&lt;&gt;"",Produtos!I196,J197))</f>
        <v/>
      </c>
      <c r="L197" s="20" t="str">
        <f>IF(A197="","",IF(F197&lt;0,"Saldo negativo: confira os lançamentos",IF(F197=0,"Zerado",IF(K197="","OK",IF(F197&lt;=K197,"Repor: chegou no mínimo","OK")))))</f>
        <v/>
      </c>
      <c r="M197" s="21" t="str">
        <f>IF(OR(A197="",K197=""),"",MAX(0,K197-F197))</f>
        <v/>
      </c>
      <c r="N197" s="24" t="str">
        <f>IF(A197="","",MAX(0,F197)*N(Produtos!F196))</f>
        <v/>
      </c>
    </row>
    <row r="198">
      <c r="A198" s="20" t="str">
        <f>IF(Produtos!A197="","",Produtos!A197)</f>
        <v/>
      </c>
      <c r="B198" s="20" t="str">
        <f>IF(A198="","",Produtos!J197)</f>
        <v/>
      </c>
      <c r="C198" s="21" t="str">
        <f>IF(A198="","",N(Produtos!G197))</f>
        <v/>
      </c>
      <c r="D198" s="21" t="str">
        <f>IF(A198="","",SUMIF(Entradas!$B$5:$B$1004,A198,Entradas!$D$5:$D$1004))</f>
        <v/>
      </c>
      <c r="E198" s="21" t="str">
        <f>IF(A198="","",SUMIF('Saídas'!$B$5:$B$2004,A198,'Saídas'!$D$5:$D$2004))</f>
        <v/>
      </c>
      <c r="F198" s="22" t="str">
        <f>IF(A198="","",C198+D198-E198)</f>
        <v/>
      </c>
      <c r="G198" s="21" t="str">
        <f>IF(A198="","",SUMIFS('Saídas'!$D$5:$D$2004,'Saídas'!$B$5:$B$2004,A198,'Saídas'!$E$5:$E$2004,"Venda",'Saídas'!$A$5:$A$2004,"&gt;="&amp;$B$2,'Saídas'!$A$5:$A$2004,"&lt;="&amp;$D$2))</f>
        <v/>
      </c>
      <c r="H198" s="23" t="str">
        <f>IF(OR(A198="",$F$2&lt;=0),"",G198/$F$2)</f>
        <v/>
      </c>
      <c r="I198" s="21" t="str">
        <f>IF(OR(A198="",Produtos!H197=""),"",Produtos!H197)</f>
        <v/>
      </c>
      <c r="J198" s="21" t="str">
        <f>IF(OR(A198="",I198="",H198=""),"",ROUNDUP(H198*I198*(1+$I$2),0))</f>
        <v/>
      </c>
      <c r="K198" s="21" t="str">
        <f>IF(A198="","",IF(Produtos!I197&lt;&gt;"",Produtos!I197,J198))</f>
        <v/>
      </c>
      <c r="L198" s="20" t="str">
        <f>IF(A198="","",IF(F198&lt;0,"Saldo negativo: confira os lançamentos",IF(F198=0,"Zerado",IF(K198="","OK",IF(F198&lt;=K198,"Repor: chegou no mínimo","OK")))))</f>
        <v/>
      </c>
      <c r="M198" s="21" t="str">
        <f>IF(OR(A198="",K198=""),"",MAX(0,K198-F198))</f>
        <v/>
      </c>
      <c r="N198" s="24" t="str">
        <f>IF(A198="","",MAX(0,F198)*N(Produtos!F197))</f>
        <v/>
      </c>
    </row>
    <row r="199">
      <c r="A199" s="20" t="str">
        <f>IF(Produtos!A198="","",Produtos!A198)</f>
        <v/>
      </c>
      <c r="B199" s="20" t="str">
        <f>IF(A199="","",Produtos!J198)</f>
        <v/>
      </c>
      <c r="C199" s="21" t="str">
        <f>IF(A199="","",N(Produtos!G198))</f>
        <v/>
      </c>
      <c r="D199" s="21" t="str">
        <f>IF(A199="","",SUMIF(Entradas!$B$5:$B$1004,A199,Entradas!$D$5:$D$1004))</f>
        <v/>
      </c>
      <c r="E199" s="21" t="str">
        <f>IF(A199="","",SUMIF('Saídas'!$B$5:$B$2004,A199,'Saídas'!$D$5:$D$2004))</f>
        <v/>
      </c>
      <c r="F199" s="22" t="str">
        <f>IF(A199="","",C199+D199-E199)</f>
        <v/>
      </c>
      <c r="G199" s="21" t="str">
        <f>IF(A199="","",SUMIFS('Saídas'!$D$5:$D$2004,'Saídas'!$B$5:$B$2004,A199,'Saídas'!$E$5:$E$2004,"Venda",'Saídas'!$A$5:$A$2004,"&gt;="&amp;$B$2,'Saídas'!$A$5:$A$2004,"&lt;="&amp;$D$2))</f>
        <v/>
      </c>
      <c r="H199" s="23" t="str">
        <f>IF(OR(A199="",$F$2&lt;=0),"",G199/$F$2)</f>
        <v/>
      </c>
      <c r="I199" s="21" t="str">
        <f>IF(OR(A199="",Produtos!H198=""),"",Produtos!H198)</f>
        <v/>
      </c>
      <c r="J199" s="21" t="str">
        <f>IF(OR(A199="",I199="",H199=""),"",ROUNDUP(H199*I199*(1+$I$2),0))</f>
        <v/>
      </c>
      <c r="K199" s="21" t="str">
        <f>IF(A199="","",IF(Produtos!I198&lt;&gt;"",Produtos!I198,J199))</f>
        <v/>
      </c>
      <c r="L199" s="20" t="str">
        <f>IF(A199="","",IF(F199&lt;0,"Saldo negativo: confira os lançamentos",IF(F199=0,"Zerado",IF(K199="","OK",IF(F199&lt;=K199,"Repor: chegou no mínimo","OK")))))</f>
        <v/>
      </c>
      <c r="M199" s="21" t="str">
        <f>IF(OR(A199="",K199=""),"",MAX(0,K199-F199))</f>
        <v/>
      </c>
      <c r="N199" s="24" t="str">
        <f>IF(A199="","",MAX(0,F199)*N(Produtos!F198))</f>
        <v/>
      </c>
    </row>
    <row r="200">
      <c r="A200" s="20" t="str">
        <f>IF(Produtos!A199="","",Produtos!A199)</f>
        <v/>
      </c>
      <c r="B200" s="20" t="str">
        <f>IF(A200="","",Produtos!J199)</f>
        <v/>
      </c>
      <c r="C200" s="21" t="str">
        <f>IF(A200="","",N(Produtos!G199))</f>
        <v/>
      </c>
      <c r="D200" s="21" t="str">
        <f>IF(A200="","",SUMIF(Entradas!$B$5:$B$1004,A200,Entradas!$D$5:$D$1004))</f>
        <v/>
      </c>
      <c r="E200" s="21" t="str">
        <f>IF(A200="","",SUMIF('Saídas'!$B$5:$B$2004,A200,'Saídas'!$D$5:$D$2004))</f>
        <v/>
      </c>
      <c r="F200" s="22" t="str">
        <f>IF(A200="","",C200+D200-E200)</f>
        <v/>
      </c>
      <c r="G200" s="21" t="str">
        <f>IF(A200="","",SUMIFS('Saídas'!$D$5:$D$2004,'Saídas'!$B$5:$B$2004,A200,'Saídas'!$E$5:$E$2004,"Venda",'Saídas'!$A$5:$A$2004,"&gt;="&amp;$B$2,'Saídas'!$A$5:$A$2004,"&lt;="&amp;$D$2))</f>
        <v/>
      </c>
      <c r="H200" s="23" t="str">
        <f>IF(OR(A200="",$F$2&lt;=0),"",G200/$F$2)</f>
        <v/>
      </c>
      <c r="I200" s="21" t="str">
        <f>IF(OR(A200="",Produtos!H199=""),"",Produtos!H199)</f>
        <v/>
      </c>
      <c r="J200" s="21" t="str">
        <f>IF(OR(A200="",I200="",H200=""),"",ROUNDUP(H200*I200*(1+$I$2),0))</f>
        <v/>
      </c>
      <c r="K200" s="21" t="str">
        <f>IF(A200="","",IF(Produtos!I199&lt;&gt;"",Produtos!I199,J200))</f>
        <v/>
      </c>
      <c r="L200" s="20" t="str">
        <f>IF(A200="","",IF(F200&lt;0,"Saldo negativo: confira os lançamentos",IF(F200=0,"Zerado",IF(K200="","OK",IF(F200&lt;=K200,"Repor: chegou no mínimo","OK")))))</f>
        <v/>
      </c>
      <c r="M200" s="21" t="str">
        <f>IF(OR(A200="",K200=""),"",MAX(0,K200-F200))</f>
        <v/>
      </c>
      <c r="N200" s="24" t="str">
        <f>IF(A200="","",MAX(0,F200)*N(Produtos!F199))</f>
        <v/>
      </c>
    </row>
    <row r="201">
      <c r="A201" s="20" t="str">
        <f>IF(Produtos!A200="","",Produtos!A200)</f>
        <v/>
      </c>
      <c r="B201" s="20" t="str">
        <f>IF(A201="","",Produtos!J200)</f>
        <v/>
      </c>
      <c r="C201" s="21" t="str">
        <f>IF(A201="","",N(Produtos!G200))</f>
        <v/>
      </c>
      <c r="D201" s="21" t="str">
        <f>IF(A201="","",SUMIF(Entradas!$B$5:$B$1004,A201,Entradas!$D$5:$D$1004))</f>
        <v/>
      </c>
      <c r="E201" s="21" t="str">
        <f>IF(A201="","",SUMIF('Saídas'!$B$5:$B$2004,A201,'Saídas'!$D$5:$D$2004))</f>
        <v/>
      </c>
      <c r="F201" s="22" t="str">
        <f>IF(A201="","",C201+D201-E201)</f>
        <v/>
      </c>
      <c r="G201" s="21" t="str">
        <f>IF(A201="","",SUMIFS('Saídas'!$D$5:$D$2004,'Saídas'!$B$5:$B$2004,A201,'Saídas'!$E$5:$E$2004,"Venda",'Saídas'!$A$5:$A$2004,"&gt;="&amp;$B$2,'Saídas'!$A$5:$A$2004,"&lt;="&amp;$D$2))</f>
        <v/>
      </c>
      <c r="H201" s="23" t="str">
        <f>IF(OR(A201="",$F$2&lt;=0),"",G201/$F$2)</f>
        <v/>
      </c>
      <c r="I201" s="21" t="str">
        <f>IF(OR(A201="",Produtos!H200=""),"",Produtos!H200)</f>
        <v/>
      </c>
      <c r="J201" s="21" t="str">
        <f>IF(OR(A201="",I201="",H201=""),"",ROUNDUP(H201*I201*(1+$I$2),0))</f>
        <v/>
      </c>
      <c r="K201" s="21" t="str">
        <f>IF(A201="","",IF(Produtos!I200&lt;&gt;"",Produtos!I200,J201))</f>
        <v/>
      </c>
      <c r="L201" s="20" t="str">
        <f>IF(A201="","",IF(F201&lt;0,"Saldo negativo: confira os lançamentos",IF(F201=0,"Zerado",IF(K201="","OK",IF(F201&lt;=K201,"Repor: chegou no mínimo","OK")))))</f>
        <v/>
      </c>
      <c r="M201" s="21" t="str">
        <f>IF(OR(A201="",K201=""),"",MAX(0,K201-F201))</f>
        <v/>
      </c>
      <c r="N201" s="24" t="str">
        <f>IF(A201="","",MAX(0,F201)*N(Produtos!F200))</f>
        <v/>
      </c>
    </row>
    <row r="202">
      <c r="A202" s="20" t="str">
        <f>IF(Produtos!A201="","",Produtos!A201)</f>
        <v/>
      </c>
      <c r="B202" s="20" t="str">
        <f>IF(A202="","",Produtos!J201)</f>
        <v/>
      </c>
      <c r="C202" s="21" t="str">
        <f>IF(A202="","",N(Produtos!G201))</f>
        <v/>
      </c>
      <c r="D202" s="21" t="str">
        <f>IF(A202="","",SUMIF(Entradas!$B$5:$B$1004,A202,Entradas!$D$5:$D$1004))</f>
        <v/>
      </c>
      <c r="E202" s="21" t="str">
        <f>IF(A202="","",SUMIF('Saídas'!$B$5:$B$2004,A202,'Saídas'!$D$5:$D$2004))</f>
        <v/>
      </c>
      <c r="F202" s="22" t="str">
        <f>IF(A202="","",C202+D202-E202)</f>
        <v/>
      </c>
      <c r="G202" s="21" t="str">
        <f>IF(A202="","",SUMIFS('Saídas'!$D$5:$D$2004,'Saídas'!$B$5:$B$2004,A202,'Saídas'!$E$5:$E$2004,"Venda",'Saídas'!$A$5:$A$2004,"&gt;="&amp;$B$2,'Saídas'!$A$5:$A$2004,"&lt;="&amp;$D$2))</f>
        <v/>
      </c>
      <c r="H202" s="23" t="str">
        <f>IF(OR(A202="",$F$2&lt;=0),"",G202/$F$2)</f>
        <v/>
      </c>
      <c r="I202" s="21" t="str">
        <f>IF(OR(A202="",Produtos!H201=""),"",Produtos!H201)</f>
        <v/>
      </c>
      <c r="J202" s="21" t="str">
        <f>IF(OR(A202="",I202="",H202=""),"",ROUNDUP(H202*I202*(1+$I$2),0))</f>
        <v/>
      </c>
      <c r="K202" s="21" t="str">
        <f>IF(A202="","",IF(Produtos!I201&lt;&gt;"",Produtos!I201,J202))</f>
        <v/>
      </c>
      <c r="L202" s="20" t="str">
        <f>IF(A202="","",IF(F202&lt;0,"Saldo negativo: confira os lançamentos",IF(F202=0,"Zerado",IF(K202="","OK",IF(F202&lt;=K202,"Repor: chegou no mínimo","OK")))))</f>
        <v/>
      </c>
      <c r="M202" s="21" t="str">
        <f>IF(OR(A202="",K202=""),"",MAX(0,K202-F202))</f>
        <v/>
      </c>
      <c r="N202" s="24" t="str">
        <f>IF(A202="","",MAX(0,F202)*N(Produtos!F201))</f>
        <v/>
      </c>
    </row>
    <row r="203">
      <c r="A203" s="20" t="str">
        <f>IF(Produtos!A202="","",Produtos!A202)</f>
        <v/>
      </c>
      <c r="B203" s="20" t="str">
        <f>IF(A203="","",Produtos!J202)</f>
        <v/>
      </c>
      <c r="C203" s="21" t="str">
        <f>IF(A203="","",N(Produtos!G202))</f>
        <v/>
      </c>
      <c r="D203" s="21" t="str">
        <f>IF(A203="","",SUMIF(Entradas!$B$5:$B$1004,A203,Entradas!$D$5:$D$1004))</f>
        <v/>
      </c>
      <c r="E203" s="21" t="str">
        <f>IF(A203="","",SUMIF('Saídas'!$B$5:$B$2004,A203,'Saídas'!$D$5:$D$2004))</f>
        <v/>
      </c>
      <c r="F203" s="22" t="str">
        <f>IF(A203="","",C203+D203-E203)</f>
        <v/>
      </c>
      <c r="G203" s="21" t="str">
        <f>IF(A203="","",SUMIFS('Saídas'!$D$5:$D$2004,'Saídas'!$B$5:$B$2004,A203,'Saídas'!$E$5:$E$2004,"Venda",'Saídas'!$A$5:$A$2004,"&gt;="&amp;$B$2,'Saídas'!$A$5:$A$2004,"&lt;="&amp;$D$2))</f>
        <v/>
      </c>
      <c r="H203" s="23" t="str">
        <f>IF(OR(A203="",$F$2&lt;=0),"",G203/$F$2)</f>
        <v/>
      </c>
      <c r="I203" s="21" t="str">
        <f>IF(OR(A203="",Produtos!H202=""),"",Produtos!H202)</f>
        <v/>
      </c>
      <c r="J203" s="21" t="str">
        <f>IF(OR(A203="",I203="",H203=""),"",ROUNDUP(H203*I203*(1+$I$2),0))</f>
        <v/>
      </c>
      <c r="K203" s="21" t="str">
        <f>IF(A203="","",IF(Produtos!I202&lt;&gt;"",Produtos!I202,J203))</f>
        <v/>
      </c>
      <c r="L203" s="20" t="str">
        <f>IF(A203="","",IF(F203&lt;0,"Saldo negativo: confira os lançamentos",IF(F203=0,"Zerado",IF(K203="","OK",IF(F203&lt;=K203,"Repor: chegou no mínimo","OK")))))</f>
        <v/>
      </c>
      <c r="M203" s="21" t="str">
        <f>IF(OR(A203="",K203=""),"",MAX(0,K203-F203))</f>
        <v/>
      </c>
      <c r="N203" s="24" t="str">
        <f>IF(A203="","",MAX(0,F203)*N(Produtos!F202))</f>
        <v/>
      </c>
    </row>
    <row r="204">
      <c r="A204" s="20" t="str">
        <f>IF(Produtos!A203="","",Produtos!A203)</f>
        <v/>
      </c>
      <c r="B204" s="20" t="str">
        <f>IF(A204="","",Produtos!J203)</f>
        <v/>
      </c>
      <c r="C204" s="21" t="str">
        <f>IF(A204="","",N(Produtos!G203))</f>
        <v/>
      </c>
      <c r="D204" s="21" t="str">
        <f>IF(A204="","",SUMIF(Entradas!$B$5:$B$1004,A204,Entradas!$D$5:$D$1004))</f>
        <v/>
      </c>
      <c r="E204" s="21" t="str">
        <f>IF(A204="","",SUMIF('Saídas'!$B$5:$B$2004,A204,'Saídas'!$D$5:$D$2004))</f>
        <v/>
      </c>
      <c r="F204" s="22" t="str">
        <f>IF(A204="","",C204+D204-E204)</f>
        <v/>
      </c>
      <c r="G204" s="21" t="str">
        <f>IF(A204="","",SUMIFS('Saídas'!$D$5:$D$2004,'Saídas'!$B$5:$B$2004,A204,'Saídas'!$E$5:$E$2004,"Venda",'Saídas'!$A$5:$A$2004,"&gt;="&amp;$B$2,'Saídas'!$A$5:$A$2004,"&lt;="&amp;$D$2))</f>
        <v/>
      </c>
      <c r="H204" s="23" t="str">
        <f>IF(OR(A204="",$F$2&lt;=0),"",G204/$F$2)</f>
        <v/>
      </c>
      <c r="I204" s="21" t="str">
        <f>IF(OR(A204="",Produtos!H203=""),"",Produtos!H203)</f>
        <v/>
      </c>
      <c r="J204" s="21" t="str">
        <f>IF(OR(A204="",I204="",H204=""),"",ROUNDUP(H204*I204*(1+$I$2),0))</f>
        <v/>
      </c>
      <c r="K204" s="21" t="str">
        <f>IF(A204="","",IF(Produtos!I203&lt;&gt;"",Produtos!I203,J204))</f>
        <v/>
      </c>
      <c r="L204" s="20" t="str">
        <f>IF(A204="","",IF(F204&lt;0,"Saldo negativo: confira os lançamentos",IF(F204=0,"Zerado",IF(K204="","OK",IF(F204&lt;=K204,"Repor: chegou no mínimo","OK")))))</f>
        <v/>
      </c>
      <c r="M204" s="21" t="str">
        <f>IF(OR(A204="",K204=""),"",MAX(0,K204-F204))</f>
        <v/>
      </c>
      <c r="N204" s="24" t="str">
        <f>IF(A204="","",MAX(0,F204)*N(Produtos!F203))</f>
        <v/>
      </c>
    </row>
    <row r="205">
      <c r="A205" s="20" t="str">
        <f>IF(Produtos!A204="","",Produtos!A204)</f>
        <v/>
      </c>
      <c r="B205" s="20" t="str">
        <f>IF(A205="","",Produtos!J204)</f>
        <v/>
      </c>
      <c r="C205" s="21" t="str">
        <f>IF(A205="","",N(Produtos!G204))</f>
        <v/>
      </c>
      <c r="D205" s="21" t="str">
        <f>IF(A205="","",SUMIF(Entradas!$B$5:$B$1004,A205,Entradas!$D$5:$D$1004))</f>
        <v/>
      </c>
      <c r="E205" s="21" t="str">
        <f>IF(A205="","",SUMIF('Saídas'!$B$5:$B$2004,A205,'Saídas'!$D$5:$D$2004))</f>
        <v/>
      </c>
      <c r="F205" s="22" t="str">
        <f>IF(A205="","",C205+D205-E205)</f>
        <v/>
      </c>
      <c r="G205" s="21" t="str">
        <f>IF(A205="","",SUMIFS('Saídas'!$D$5:$D$2004,'Saídas'!$B$5:$B$2004,A205,'Saídas'!$E$5:$E$2004,"Venda",'Saídas'!$A$5:$A$2004,"&gt;="&amp;$B$2,'Saídas'!$A$5:$A$2004,"&lt;="&amp;$D$2))</f>
        <v/>
      </c>
      <c r="H205" s="23" t="str">
        <f>IF(OR(A205="",$F$2&lt;=0),"",G205/$F$2)</f>
        <v/>
      </c>
      <c r="I205" s="21" t="str">
        <f>IF(OR(A205="",Produtos!H204=""),"",Produtos!H204)</f>
        <v/>
      </c>
      <c r="J205" s="21" t="str">
        <f>IF(OR(A205="",I205="",H205=""),"",ROUNDUP(H205*I205*(1+$I$2),0))</f>
        <v/>
      </c>
      <c r="K205" s="21" t="str">
        <f>IF(A205="","",IF(Produtos!I204&lt;&gt;"",Produtos!I204,J205))</f>
        <v/>
      </c>
      <c r="L205" s="20" t="str">
        <f>IF(A205="","",IF(F205&lt;0,"Saldo negativo: confira os lançamentos",IF(F205=0,"Zerado",IF(K205="","OK",IF(F205&lt;=K205,"Repor: chegou no mínimo","OK")))))</f>
        <v/>
      </c>
      <c r="M205" s="21" t="str">
        <f>IF(OR(A205="",K205=""),"",MAX(0,K205-F205))</f>
        <v/>
      </c>
      <c r="N205" s="24" t="str">
        <f>IF(A205="","",MAX(0,F205)*N(Produtos!F204))</f>
        <v/>
      </c>
    </row>
    <row r="206">
      <c r="A206" s="20" t="str">
        <f>IF(Produtos!A205="","",Produtos!A205)</f>
        <v/>
      </c>
      <c r="B206" s="20" t="str">
        <f>IF(A206="","",Produtos!J205)</f>
        <v/>
      </c>
      <c r="C206" s="21" t="str">
        <f>IF(A206="","",N(Produtos!G205))</f>
        <v/>
      </c>
      <c r="D206" s="21" t="str">
        <f>IF(A206="","",SUMIF(Entradas!$B$5:$B$1004,A206,Entradas!$D$5:$D$1004))</f>
        <v/>
      </c>
      <c r="E206" s="21" t="str">
        <f>IF(A206="","",SUMIF('Saídas'!$B$5:$B$2004,A206,'Saídas'!$D$5:$D$2004))</f>
        <v/>
      </c>
      <c r="F206" s="22" t="str">
        <f>IF(A206="","",C206+D206-E206)</f>
        <v/>
      </c>
      <c r="G206" s="21" t="str">
        <f>IF(A206="","",SUMIFS('Saídas'!$D$5:$D$2004,'Saídas'!$B$5:$B$2004,A206,'Saídas'!$E$5:$E$2004,"Venda",'Saídas'!$A$5:$A$2004,"&gt;="&amp;$B$2,'Saídas'!$A$5:$A$2004,"&lt;="&amp;$D$2))</f>
        <v/>
      </c>
      <c r="H206" s="23" t="str">
        <f>IF(OR(A206="",$F$2&lt;=0),"",G206/$F$2)</f>
        <v/>
      </c>
      <c r="I206" s="21" t="str">
        <f>IF(OR(A206="",Produtos!H205=""),"",Produtos!H205)</f>
        <v/>
      </c>
      <c r="J206" s="21" t="str">
        <f>IF(OR(A206="",I206="",H206=""),"",ROUNDUP(H206*I206*(1+$I$2),0))</f>
        <v/>
      </c>
      <c r="K206" s="21" t="str">
        <f>IF(A206="","",IF(Produtos!I205&lt;&gt;"",Produtos!I205,J206))</f>
        <v/>
      </c>
      <c r="L206" s="20" t="str">
        <f>IF(A206="","",IF(F206&lt;0,"Saldo negativo: confira os lançamentos",IF(F206=0,"Zerado",IF(K206="","OK",IF(F206&lt;=K206,"Repor: chegou no mínimo","OK")))))</f>
        <v/>
      </c>
      <c r="M206" s="21" t="str">
        <f>IF(OR(A206="",K206=""),"",MAX(0,K206-F206))</f>
        <v/>
      </c>
      <c r="N206" s="24" t="str">
        <f>IF(A206="","",MAX(0,F206)*N(Produtos!F205))</f>
        <v/>
      </c>
    </row>
    <row r="207">
      <c r="A207" s="20" t="str">
        <f>IF(Produtos!A206="","",Produtos!A206)</f>
        <v/>
      </c>
      <c r="B207" s="20" t="str">
        <f>IF(A207="","",Produtos!J206)</f>
        <v/>
      </c>
      <c r="C207" s="21" t="str">
        <f>IF(A207="","",N(Produtos!G206))</f>
        <v/>
      </c>
      <c r="D207" s="21" t="str">
        <f>IF(A207="","",SUMIF(Entradas!$B$5:$B$1004,A207,Entradas!$D$5:$D$1004))</f>
        <v/>
      </c>
      <c r="E207" s="21" t="str">
        <f>IF(A207="","",SUMIF('Saídas'!$B$5:$B$2004,A207,'Saídas'!$D$5:$D$2004))</f>
        <v/>
      </c>
      <c r="F207" s="22" t="str">
        <f>IF(A207="","",C207+D207-E207)</f>
        <v/>
      </c>
      <c r="G207" s="21" t="str">
        <f>IF(A207="","",SUMIFS('Saídas'!$D$5:$D$2004,'Saídas'!$B$5:$B$2004,A207,'Saídas'!$E$5:$E$2004,"Venda",'Saídas'!$A$5:$A$2004,"&gt;="&amp;$B$2,'Saídas'!$A$5:$A$2004,"&lt;="&amp;$D$2))</f>
        <v/>
      </c>
      <c r="H207" s="23" t="str">
        <f>IF(OR(A207="",$F$2&lt;=0),"",G207/$F$2)</f>
        <v/>
      </c>
      <c r="I207" s="21" t="str">
        <f>IF(OR(A207="",Produtos!H206=""),"",Produtos!H206)</f>
        <v/>
      </c>
      <c r="J207" s="21" t="str">
        <f>IF(OR(A207="",I207="",H207=""),"",ROUNDUP(H207*I207*(1+$I$2),0))</f>
        <v/>
      </c>
      <c r="K207" s="21" t="str">
        <f>IF(A207="","",IF(Produtos!I206&lt;&gt;"",Produtos!I206,J207))</f>
        <v/>
      </c>
      <c r="L207" s="20" t="str">
        <f>IF(A207="","",IF(F207&lt;0,"Saldo negativo: confira os lançamentos",IF(F207=0,"Zerado",IF(K207="","OK",IF(F207&lt;=K207,"Repor: chegou no mínimo","OK")))))</f>
        <v/>
      </c>
      <c r="M207" s="21" t="str">
        <f>IF(OR(A207="",K207=""),"",MAX(0,K207-F207))</f>
        <v/>
      </c>
      <c r="N207" s="24" t="str">
        <f>IF(A207="","",MAX(0,F207)*N(Produtos!F206))</f>
        <v/>
      </c>
    </row>
    <row r="208">
      <c r="A208" s="20" t="str">
        <f>IF(Produtos!A207="","",Produtos!A207)</f>
        <v/>
      </c>
      <c r="B208" s="20" t="str">
        <f>IF(A208="","",Produtos!J207)</f>
        <v/>
      </c>
      <c r="C208" s="21" t="str">
        <f>IF(A208="","",N(Produtos!G207))</f>
        <v/>
      </c>
      <c r="D208" s="21" t="str">
        <f>IF(A208="","",SUMIF(Entradas!$B$5:$B$1004,A208,Entradas!$D$5:$D$1004))</f>
        <v/>
      </c>
      <c r="E208" s="21" t="str">
        <f>IF(A208="","",SUMIF('Saídas'!$B$5:$B$2004,A208,'Saídas'!$D$5:$D$2004))</f>
        <v/>
      </c>
      <c r="F208" s="22" t="str">
        <f>IF(A208="","",C208+D208-E208)</f>
        <v/>
      </c>
      <c r="G208" s="21" t="str">
        <f>IF(A208="","",SUMIFS('Saídas'!$D$5:$D$2004,'Saídas'!$B$5:$B$2004,A208,'Saídas'!$E$5:$E$2004,"Venda",'Saídas'!$A$5:$A$2004,"&gt;="&amp;$B$2,'Saídas'!$A$5:$A$2004,"&lt;="&amp;$D$2))</f>
        <v/>
      </c>
      <c r="H208" s="23" t="str">
        <f>IF(OR(A208="",$F$2&lt;=0),"",G208/$F$2)</f>
        <v/>
      </c>
      <c r="I208" s="21" t="str">
        <f>IF(OR(A208="",Produtos!H207=""),"",Produtos!H207)</f>
        <v/>
      </c>
      <c r="J208" s="21" t="str">
        <f>IF(OR(A208="",I208="",H208=""),"",ROUNDUP(H208*I208*(1+$I$2),0))</f>
        <v/>
      </c>
      <c r="K208" s="21" t="str">
        <f>IF(A208="","",IF(Produtos!I207&lt;&gt;"",Produtos!I207,J208))</f>
        <v/>
      </c>
      <c r="L208" s="20" t="str">
        <f>IF(A208="","",IF(F208&lt;0,"Saldo negativo: confira os lançamentos",IF(F208=0,"Zerado",IF(K208="","OK",IF(F208&lt;=K208,"Repor: chegou no mínimo","OK")))))</f>
        <v/>
      </c>
      <c r="M208" s="21" t="str">
        <f>IF(OR(A208="",K208=""),"",MAX(0,K208-F208))</f>
        <v/>
      </c>
      <c r="N208" s="24" t="str">
        <f>IF(A208="","",MAX(0,F208)*N(Produtos!F207))</f>
        <v/>
      </c>
    </row>
    <row r="209">
      <c r="A209" s="20" t="str">
        <f>IF(Produtos!A208="","",Produtos!A208)</f>
        <v/>
      </c>
      <c r="B209" s="20" t="str">
        <f>IF(A209="","",Produtos!J208)</f>
        <v/>
      </c>
      <c r="C209" s="21" t="str">
        <f>IF(A209="","",N(Produtos!G208))</f>
        <v/>
      </c>
      <c r="D209" s="21" t="str">
        <f>IF(A209="","",SUMIF(Entradas!$B$5:$B$1004,A209,Entradas!$D$5:$D$1004))</f>
        <v/>
      </c>
      <c r="E209" s="21" t="str">
        <f>IF(A209="","",SUMIF('Saídas'!$B$5:$B$2004,A209,'Saídas'!$D$5:$D$2004))</f>
        <v/>
      </c>
      <c r="F209" s="22" t="str">
        <f>IF(A209="","",C209+D209-E209)</f>
        <v/>
      </c>
      <c r="G209" s="21" t="str">
        <f>IF(A209="","",SUMIFS('Saídas'!$D$5:$D$2004,'Saídas'!$B$5:$B$2004,A209,'Saídas'!$E$5:$E$2004,"Venda",'Saídas'!$A$5:$A$2004,"&gt;="&amp;$B$2,'Saídas'!$A$5:$A$2004,"&lt;="&amp;$D$2))</f>
        <v/>
      </c>
      <c r="H209" s="23" t="str">
        <f>IF(OR(A209="",$F$2&lt;=0),"",G209/$F$2)</f>
        <v/>
      </c>
      <c r="I209" s="21" t="str">
        <f>IF(OR(A209="",Produtos!H208=""),"",Produtos!H208)</f>
        <v/>
      </c>
      <c r="J209" s="21" t="str">
        <f>IF(OR(A209="",I209="",H209=""),"",ROUNDUP(H209*I209*(1+$I$2),0))</f>
        <v/>
      </c>
      <c r="K209" s="21" t="str">
        <f>IF(A209="","",IF(Produtos!I208&lt;&gt;"",Produtos!I208,J209))</f>
        <v/>
      </c>
      <c r="L209" s="20" t="str">
        <f>IF(A209="","",IF(F209&lt;0,"Saldo negativo: confira os lançamentos",IF(F209=0,"Zerado",IF(K209="","OK",IF(F209&lt;=K209,"Repor: chegou no mínimo","OK")))))</f>
        <v/>
      </c>
      <c r="M209" s="21" t="str">
        <f>IF(OR(A209="",K209=""),"",MAX(0,K209-F209))</f>
        <v/>
      </c>
      <c r="N209" s="24" t="str">
        <f>IF(A209="","",MAX(0,F209)*N(Produtos!F208))</f>
        <v/>
      </c>
    </row>
    <row r="210">
      <c r="A210" s="20" t="str">
        <f>IF(Produtos!A209="","",Produtos!A209)</f>
        <v/>
      </c>
      <c r="B210" s="20" t="str">
        <f>IF(A210="","",Produtos!J209)</f>
        <v/>
      </c>
      <c r="C210" s="21" t="str">
        <f>IF(A210="","",N(Produtos!G209))</f>
        <v/>
      </c>
      <c r="D210" s="21" t="str">
        <f>IF(A210="","",SUMIF(Entradas!$B$5:$B$1004,A210,Entradas!$D$5:$D$1004))</f>
        <v/>
      </c>
      <c r="E210" s="21" t="str">
        <f>IF(A210="","",SUMIF('Saídas'!$B$5:$B$2004,A210,'Saídas'!$D$5:$D$2004))</f>
        <v/>
      </c>
      <c r="F210" s="22" t="str">
        <f>IF(A210="","",C210+D210-E210)</f>
        <v/>
      </c>
      <c r="G210" s="21" t="str">
        <f>IF(A210="","",SUMIFS('Saídas'!$D$5:$D$2004,'Saídas'!$B$5:$B$2004,A210,'Saídas'!$E$5:$E$2004,"Venda",'Saídas'!$A$5:$A$2004,"&gt;="&amp;$B$2,'Saídas'!$A$5:$A$2004,"&lt;="&amp;$D$2))</f>
        <v/>
      </c>
      <c r="H210" s="23" t="str">
        <f>IF(OR(A210="",$F$2&lt;=0),"",G210/$F$2)</f>
        <v/>
      </c>
      <c r="I210" s="21" t="str">
        <f>IF(OR(A210="",Produtos!H209=""),"",Produtos!H209)</f>
        <v/>
      </c>
      <c r="J210" s="21" t="str">
        <f>IF(OR(A210="",I210="",H210=""),"",ROUNDUP(H210*I210*(1+$I$2),0))</f>
        <v/>
      </c>
      <c r="K210" s="21" t="str">
        <f>IF(A210="","",IF(Produtos!I209&lt;&gt;"",Produtos!I209,J210))</f>
        <v/>
      </c>
      <c r="L210" s="20" t="str">
        <f>IF(A210="","",IF(F210&lt;0,"Saldo negativo: confira os lançamentos",IF(F210=0,"Zerado",IF(K210="","OK",IF(F210&lt;=K210,"Repor: chegou no mínimo","OK")))))</f>
        <v/>
      </c>
      <c r="M210" s="21" t="str">
        <f>IF(OR(A210="",K210=""),"",MAX(0,K210-F210))</f>
        <v/>
      </c>
      <c r="N210" s="24" t="str">
        <f>IF(A210="","",MAX(0,F210)*N(Produtos!F209))</f>
        <v/>
      </c>
    </row>
    <row r="211">
      <c r="A211" s="20" t="str">
        <f>IF(Produtos!A210="","",Produtos!A210)</f>
        <v/>
      </c>
      <c r="B211" s="20" t="str">
        <f>IF(A211="","",Produtos!J210)</f>
        <v/>
      </c>
      <c r="C211" s="21" t="str">
        <f>IF(A211="","",N(Produtos!G210))</f>
        <v/>
      </c>
      <c r="D211" s="21" t="str">
        <f>IF(A211="","",SUMIF(Entradas!$B$5:$B$1004,A211,Entradas!$D$5:$D$1004))</f>
        <v/>
      </c>
      <c r="E211" s="21" t="str">
        <f>IF(A211="","",SUMIF('Saídas'!$B$5:$B$2004,A211,'Saídas'!$D$5:$D$2004))</f>
        <v/>
      </c>
      <c r="F211" s="22" t="str">
        <f>IF(A211="","",C211+D211-E211)</f>
        <v/>
      </c>
      <c r="G211" s="21" t="str">
        <f>IF(A211="","",SUMIFS('Saídas'!$D$5:$D$2004,'Saídas'!$B$5:$B$2004,A211,'Saídas'!$E$5:$E$2004,"Venda",'Saídas'!$A$5:$A$2004,"&gt;="&amp;$B$2,'Saídas'!$A$5:$A$2004,"&lt;="&amp;$D$2))</f>
        <v/>
      </c>
      <c r="H211" s="23" t="str">
        <f>IF(OR(A211="",$F$2&lt;=0),"",G211/$F$2)</f>
        <v/>
      </c>
      <c r="I211" s="21" t="str">
        <f>IF(OR(A211="",Produtos!H210=""),"",Produtos!H210)</f>
        <v/>
      </c>
      <c r="J211" s="21" t="str">
        <f>IF(OR(A211="",I211="",H211=""),"",ROUNDUP(H211*I211*(1+$I$2),0))</f>
        <v/>
      </c>
      <c r="K211" s="21" t="str">
        <f>IF(A211="","",IF(Produtos!I210&lt;&gt;"",Produtos!I210,J211))</f>
        <v/>
      </c>
      <c r="L211" s="20" t="str">
        <f>IF(A211="","",IF(F211&lt;0,"Saldo negativo: confira os lançamentos",IF(F211=0,"Zerado",IF(K211="","OK",IF(F211&lt;=K211,"Repor: chegou no mínimo","OK")))))</f>
        <v/>
      </c>
      <c r="M211" s="21" t="str">
        <f>IF(OR(A211="",K211=""),"",MAX(0,K211-F211))</f>
        <v/>
      </c>
      <c r="N211" s="24" t="str">
        <f>IF(A211="","",MAX(0,F211)*N(Produtos!F210))</f>
        <v/>
      </c>
    </row>
    <row r="212">
      <c r="A212" s="20" t="str">
        <f>IF(Produtos!A211="","",Produtos!A211)</f>
        <v/>
      </c>
      <c r="B212" s="20" t="str">
        <f>IF(A212="","",Produtos!J211)</f>
        <v/>
      </c>
      <c r="C212" s="21" t="str">
        <f>IF(A212="","",N(Produtos!G211))</f>
        <v/>
      </c>
      <c r="D212" s="21" t="str">
        <f>IF(A212="","",SUMIF(Entradas!$B$5:$B$1004,A212,Entradas!$D$5:$D$1004))</f>
        <v/>
      </c>
      <c r="E212" s="21" t="str">
        <f>IF(A212="","",SUMIF('Saídas'!$B$5:$B$2004,A212,'Saídas'!$D$5:$D$2004))</f>
        <v/>
      </c>
      <c r="F212" s="22" t="str">
        <f>IF(A212="","",C212+D212-E212)</f>
        <v/>
      </c>
      <c r="G212" s="21" t="str">
        <f>IF(A212="","",SUMIFS('Saídas'!$D$5:$D$2004,'Saídas'!$B$5:$B$2004,A212,'Saídas'!$E$5:$E$2004,"Venda",'Saídas'!$A$5:$A$2004,"&gt;="&amp;$B$2,'Saídas'!$A$5:$A$2004,"&lt;="&amp;$D$2))</f>
        <v/>
      </c>
      <c r="H212" s="23" t="str">
        <f>IF(OR(A212="",$F$2&lt;=0),"",G212/$F$2)</f>
        <v/>
      </c>
      <c r="I212" s="21" t="str">
        <f>IF(OR(A212="",Produtos!H211=""),"",Produtos!H211)</f>
        <v/>
      </c>
      <c r="J212" s="21" t="str">
        <f>IF(OR(A212="",I212="",H212=""),"",ROUNDUP(H212*I212*(1+$I$2),0))</f>
        <v/>
      </c>
      <c r="K212" s="21" t="str">
        <f>IF(A212="","",IF(Produtos!I211&lt;&gt;"",Produtos!I211,J212))</f>
        <v/>
      </c>
      <c r="L212" s="20" t="str">
        <f>IF(A212="","",IF(F212&lt;0,"Saldo negativo: confira os lançamentos",IF(F212=0,"Zerado",IF(K212="","OK",IF(F212&lt;=K212,"Repor: chegou no mínimo","OK")))))</f>
        <v/>
      </c>
      <c r="M212" s="21" t="str">
        <f>IF(OR(A212="",K212=""),"",MAX(0,K212-F212))</f>
        <v/>
      </c>
      <c r="N212" s="24" t="str">
        <f>IF(A212="","",MAX(0,F212)*N(Produtos!F211))</f>
        <v/>
      </c>
    </row>
    <row r="213">
      <c r="A213" s="20" t="str">
        <f>IF(Produtos!A212="","",Produtos!A212)</f>
        <v/>
      </c>
      <c r="B213" s="20" t="str">
        <f>IF(A213="","",Produtos!J212)</f>
        <v/>
      </c>
      <c r="C213" s="21" t="str">
        <f>IF(A213="","",N(Produtos!G212))</f>
        <v/>
      </c>
      <c r="D213" s="21" t="str">
        <f>IF(A213="","",SUMIF(Entradas!$B$5:$B$1004,A213,Entradas!$D$5:$D$1004))</f>
        <v/>
      </c>
      <c r="E213" s="21" t="str">
        <f>IF(A213="","",SUMIF('Saídas'!$B$5:$B$2004,A213,'Saídas'!$D$5:$D$2004))</f>
        <v/>
      </c>
      <c r="F213" s="22" t="str">
        <f>IF(A213="","",C213+D213-E213)</f>
        <v/>
      </c>
      <c r="G213" s="21" t="str">
        <f>IF(A213="","",SUMIFS('Saídas'!$D$5:$D$2004,'Saídas'!$B$5:$B$2004,A213,'Saídas'!$E$5:$E$2004,"Venda",'Saídas'!$A$5:$A$2004,"&gt;="&amp;$B$2,'Saídas'!$A$5:$A$2004,"&lt;="&amp;$D$2))</f>
        <v/>
      </c>
      <c r="H213" s="23" t="str">
        <f>IF(OR(A213="",$F$2&lt;=0),"",G213/$F$2)</f>
        <v/>
      </c>
      <c r="I213" s="21" t="str">
        <f>IF(OR(A213="",Produtos!H212=""),"",Produtos!H212)</f>
        <v/>
      </c>
      <c r="J213" s="21" t="str">
        <f>IF(OR(A213="",I213="",H213=""),"",ROUNDUP(H213*I213*(1+$I$2),0))</f>
        <v/>
      </c>
      <c r="K213" s="21" t="str">
        <f>IF(A213="","",IF(Produtos!I212&lt;&gt;"",Produtos!I212,J213))</f>
        <v/>
      </c>
      <c r="L213" s="20" t="str">
        <f>IF(A213="","",IF(F213&lt;0,"Saldo negativo: confira os lançamentos",IF(F213=0,"Zerado",IF(K213="","OK",IF(F213&lt;=K213,"Repor: chegou no mínimo","OK")))))</f>
        <v/>
      </c>
      <c r="M213" s="21" t="str">
        <f>IF(OR(A213="",K213=""),"",MAX(0,K213-F213))</f>
        <v/>
      </c>
      <c r="N213" s="24" t="str">
        <f>IF(A213="","",MAX(0,F213)*N(Produtos!F212))</f>
        <v/>
      </c>
    </row>
    <row r="214">
      <c r="A214" s="20" t="str">
        <f>IF(Produtos!A213="","",Produtos!A213)</f>
        <v/>
      </c>
      <c r="B214" s="20" t="str">
        <f>IF(A214="","",Produtos!J213)</f>
        <v/>
      </c>
      <c r="C214" s="21" t="str">
        <f>IF(A214="","",N(Produtos!G213))</f>
        <v/>
      </c>
      <c r="D214" s="21" t="str">
        <f>IF(A214="","",SUMIF(Entradas!$B$5:$B$1004,A214,Entradas!$D$5:$D$1004))</f>
        <v/>
      </c>
      <c r="E214" s="21" t="str">
        <f>IF(A214="","",SUMIF('Saídas'!$B$5:$B$2004,A214,'Saídas'!$D$5:$D$2004))</f>
        <v/>
      </c>
      <c r="F214" s="22" t="str">
        <f>IF(A214="","",C214+D214-E214)</f>
        <v/>
      </c>
      <c r="G214" s="21" t="str">
        <f>IF(A214="","",SUMIFS('Saídas'!$D$5:$D$2004,'Saídas'!$B$5:$B$2004,A214,'Saídas'!$E$5:$E$2004,"Venda",'Saídas'!$A$5:$A$2004,"&gt;="&amp;$B$2,'Saídas'!$A$5:$A$2004,"&lt;="&amp;$D$2))</f>
        <v/>
      </c>
      <c r="H214" s="23" t="str">
        <f>IF(OR(A214="",$F$2&lt;=0),"",G214/$F$2)</f>
        <v/>
      </c>
      <c r="I214" s="21" t="str">
        <f>IF(OR(A214="",Produtos!H213=""),"",Produtos!H213)</f>
        <v/>
      </c>
      <c r="J214" s="21" t="str">
        <f>IF(OR(A214="",I214="",H214=""),"",ROUNDUP(H214*I214*(1+$I$2),0))</f>
        <v/>
      </c>
      <c r="K214" s="21" t="str">
        <f>IF(A214="","",IF(Produtos!I213&lt;&gt;"",Produtos!I213,J214))</f>
        <v/>
      </c>
      <c r="L214" s="20" t="str">
        <f>IF(A214="","",IF(F214&lt;0,"Saldo negativo: confira os lançamentos",IF(F214=0,"Zerado",IF(K214="","OK",IF(F214&lt;=K214,"Repor: chegou no mínimo","OK")))))</f>
        <v/>
      </c>
      <c r="M214" s="21" t="str">
        <f>IF(OR(A214="",K214=""),"",MAX(0,K214-F214))</f>
        <v/>
      </c>
      <c r="N214" s="24" t="str">
        <f>IF(A214="","",MAX(0,F214)*N(Produtos!F213))</f>
        <v/>
      </c>
    </row>
    <row r="215">
      <c r="A215" s="20" t="str">
        <f>IF(Produtos!A214="","",Produtos!A214)</f>
        <v/>
      </c>
      <c r="B215" s="20" t="str">
        <f>IF(A215="","",Produtos!J214)</f>
        <v/>
      </c>
      <c r="C215" s="21" t="str">
        <f>IF(A215="","",N(Produtos!G214))</f>
        <v/>
      </c>
      <c r="D215" s="21" t="str">
        <f>IF(A215="","",SUMIF(Entradas!$B$5:$B$1004,A215,Entradas!$D$5:$D$1004))</f>
        <v/>
      </c>
      <c r="E215" s="21" t="str">
        <f>IF(A215="","",SUMIF('Saídas'!$B$5:$B$2004,A215,'Saídas'!$D$5:$D$2004))</f>
        <v/>
      </c>
      <c r="F215" s="22" t="str">
        <f>IF(A215="","",C215+D215-E215)</f>
        <v/>
      </c>
      <c r="G215" s="21" t="str">
        <f>IF(A215="","",SUMIFS('Saídas'!$D$5:$D$2004,'Saídas'!$B$5:$B$2004,A215,'Saídas'!$E$5:$E$2004,"Venda",'Saídas'!$A$5:$A$2004,"&gt;="&amp;$B$2,'Saídas'!$A$5:$A$2004,"&lt;="&amp;$D$2))</f>
        <v/>
      </c>
      <c r="H215" s="23" t="str">
        <f>IF(OR(A215="",$F$2&lt;=0),"",G215/$F$2)</f>
        <v/>
      </c>
      <c r="I215" s="21" t="str">
        <f>IF(OR(A215="",Produtos!H214=""),"",Produtos!H214)</f>
        <v/>
      </c>
      <c r="J215" s="21" t="str">
        <f>IF(OR(A215="",I215="",H215=""),"",ROUNDUP(H215*I215*(1+$I$2),0))</f>
        <v/>
      </c>
      <c r="K215" s="21" t="str">
        <f>IF(A215="","",IF(Produtos!I214&lt;&gt;"",Produtos!I214,J215))</f>
        <v/>
      </c>
      <c r="L215" s="20" t="str">
        <f>IF(A215="","",IF(F215&lt;0,"Saldo negativo: confira os lançamentos",IF(F215=0,"Zerado",IF(K215="","OK",IF(F215&lt;=K215,"Repor: chegou no mínimo","OK")))))</f>
        <v/>
      </c>
      <c r="M215" s="21" t="str">
        <f>IF(OR(A215="",K215=""),"",MAX(0,K215-F215))</f>
        <v/>
      </c>
      <c r="N215" s="24" t="str">
        <f>IF(A215="","",MAX(0,F215)*N(Produtos!F214))</f>
        <v/>
      </c>
    </row>
    <row r="216">
      <c r="A216" s="20" t="str">
        <f>IF(Produtos!A215="","",Produtos!A215)</f>
        <v/>
      </c>
      <c r="B216" s="20" t="str">
        <f>IF(A216="","",Produtos!J215)</f>
        <v/>
      </c>
      <c r="C216" s="21" t="str">
        <f>IF(A216="","",N(Produtos!G215))</f>
        <v/>
      </c>
      <c r="D216" s="21" t="str">
        <f>IF(A216="","",SUMIF(Entradas!$B$5:$B$1004,A216,Entradas!$D$5:$D$1004))</f>
        <v/>
      </c>
      <c r="E216" s="21" t="str">
        <f>IF(A216="","",SUMIF('Saídas'!$B$5:$B$2004,A216,'Saídas'!$D$5:$D$2004))</f>
        <v/>
      </c>
      <c r="F216" s="22" t="str">
        <f>IF(A216="","",C216+D216-E216)</f>
        <v/>
      </c>
      <c r="G216" s="21" t="str">
        <f>IF(A216="","",SUMIFS('Saídas'!$D$5:$D$2004,'Saídas'!$B$5:$B$2004,A216,'Saídas'!$E$5:$E$2004,"Venda",'Saídas'!$A$5:$A$2004,"&gt;="&amp;$B$2,'Saídas'!$A$5:$A$2004,"&lt;="&amp;$D$2))</f>
        <v/>
      </c>
      <c r="H216" s="23" t="str">
        <f>IF(OR(A216="",$F$2&lt;=0),"",G216/$F$2)</f>
        <v/>
      </c>
      <c r="I216" s="21" t="str">
        <f>IF(OR(A216="",Produtos!H215=""),"",Produtos!H215)</f>
        <v/>
      </c>
      <c r="J216" s="21" t="str">
        <f>IF(OR(A216="",I216="",H216=""),"",ROUNDUP(H216*I216*(1+$I$2),0))</f>
        <v/>
      </c>
      <c r="K216" s="21" t="str">
        <f>IF(A216="","",IF(Produtos!I215&lt;&gt;"",Produtos!I215,J216))</f>
        <v/>
      </c>
      <c r="L216" s="20" t="str">
        <f>IF(A216="","",IF(F216&lt;0,"Saldo negativo: confira os lançamentos",IF(F216=0,"Zerado",IF(K216="","OK",IF(F216&lt;=K216,"Repor: chegou no mínimo","OK")))))</f>
        <v/>
      </c>
      <c r="M216" s="21" t="str">
        <f>IF(OR(A216="",K216=""),"",MAX(0,K216-F216))</f>
        <v/>
      </c>
      <c r="N216" s="24" t="str">
        <f>IF(A216="","",MAX(0,F216)*N(Produtos!F215))</f>
        <v/>
      </c>
    </row>
    <row r="217">
      <c r="A217" s="20" t="str">
        <f>IF(Produtos!A216="","",Produtos!A216)</f>
        <v/>
      </c>
      <c r="B217" s="20" t="str">
        <f>IF(A217="","",Produtos!J216)</f>
        <v/>
      </c>
      <c r="C217" s="21" t="str">
        <f>IF(A217="","",N(Produtos!G216))</f>
        <v/>
      </c>
      <c r="D217" s="21" t="str">
        <f>IF(A217="","",SUMIF(Entradas!$B$5:$B$1004,A217,Entradas!$D$5:$D$1004))</f>
        <v/>
      </c>
      <c r="E217" s="21" t="str">
        <f>IF(A217="","",SUMIF('Saídas'!$B$5:$B$2004,A217,'Saídas'!$D$5:$D$2004))</f>
        <v/>
      </c>
      <c r="F217" s="22" t="str">
        <f>IF(A217="","",C217+D217-E217)</f>
        <v/>
      </c>
      <c r="G217" s="21" t="str">
        <f>IF(A217="","",SUMIFS('Saídas'!$D$5:$D$2004,'Saídas'!$B$5:$B$2004,A217,'Saídas'!$E$5:$E$2004,"Venda",'Saídas'!$A$5:$A$2004,"&gt;="&amp;$B$2,'Saídas'!$A$5:$A$2004,"&lt;="&amp;$D$2))</f>
        <v/>
      </c>
      <c r="H217" s="23" t="str">
        <f>IF(OR(A217="",$F$2&lt;=0),"",G217/$F$2)</f>
        <v/>
      </c>
      <c r="I217" s="21" t="str">
        <f>IF(OR(A217="",Produtos!H216=""),"",Produtos!H216)</f>
        <v/>
      </c>
      <c r="J217" s="21" t="str">
        <f>IF(OR(A217="",I217="",H217=""),"",ROUNDUP(H217*I217*(1+$I$2),0))</f>
        <v/>
      </c>
      <c r="K217" s="21" t="str">
        <f>IF(A217="","",IF(Produtos!I216&lt;&gt;"",Produtos!I216,J217))</f>
        <v/>
      </c>
      <c r="L217" s="20" t="str">
        <f>IF(A217="","",IF(F217&lt;0,"Saldo negativo: confira os lançamentos",IF(F217=0,"Zerado",IF(K217="","OK",IF(F217&lt;=K217,"Repor: chegou no mínimo","OK")))))</f>
        <v/>
      </c>
      <c r="M217" s="21" t="str">
        <f>IF(OR(A217="",K217=""),"",MAX(0,K217-F217))</f>
        <v/>
      </c>
      <c r="N217" s="24" t="str">
        <f>IF(A217="","",MAX(0,F217)*N(Produtos!F216))</f>
        <v/>
      </c>
    </row>
    <row r="218">
      <c r="A218" s="20" t="str">
        <f>IF(Produtos!A217="","",Produtos!A217)</f>
        <v/>
      </c>
      <c r="B218" s="20" t="str">
        <f>IF(A218="","",Produtos!J217)</f>
        <v/>
      </c>
      <c r="C218" s="21" t="str">
        <f>IF(A218="","",N(Produtos!G217))</f>
        <v/>
      </c>
      <c r="D218" s="21" t="str">
        <f>IF(A218="","",SUMIF(Entradas!$B$5:$B$1004,A218,Entradas!$D$5:$D$1004))</f>
        <v/>
      </c>
      <c r="E218" s="21" t="str">
        <f>IF(A218="","",SUMIF('Saídas'!$B$5:$B$2004,A218,'Saídas'!$D$5:$D$2004))</f>
        <v/>
      </c>
      <c r="F218" s="22" t="str">
        <f>IF(A218="","",C218+D218-E218)</f>
        <v/>
      </c>
      <c r="G218" s="21" t="str">
        <f>IF(A218="","",SUMIFS('Saídas'!$D$5:$D$2004,'Saídas'!$B$5:$B$2004,A218,'Saídas'!$E$5:$E$2004,"Venda",'Saídas'!$A$5:$A$2004,"&gt;="&amp;$B$2,'Saídas'!$A$5:$A$2004,"&lt;="&amp;$D$2))</f>
        <v/>
      </c>
      <c r="H218" s="23" t="str">
        <f>IF(OR(A218="",$F$2&lt;=0),"",G218/$F$2)</f>
        <v/>
      </c>
      <c r="I218" s="21" t="str">
        <f>IF(OR(A218="",Produtos!H217=""),"",Produtos!H217)</f>
        <v/>
      </c>
      <c r="J218" s="21" t="str">
        <f>IF(OR(A218="",I218="",H218=""),"",ROUNDUP(H218*I218*(1+$I$2),0))</f>
        <v/>
      </c>
      <c r="K218" s="21" t="str">
        <f>IF(A218="","",IF(Produtos!I217&lt;&gt;"",Produtos!I217,J218))</f>
        <v/>
      </c>
      <c r="L218" s="20" t="str">
        <f>IF(A218="","",IF(F218&lt;0,"Saldo negativo: confira os lançamentos",IF(F218=0,"Zerado",IF(K218="","OK",IF(F218&lt;=K218,"Repor: chegou no mínimo","OK")))))</f>
        <v/>
      </c>
      <c r="M218" s="21" t="str">
        <f>IF(OR(A218="",K218=""),"",MAX(0,K218-F218))</f>
        <v/>
      </c>
      <c r="N218" s="24" t="str">
        <f>IF(A218="","",MAX(0,F218)*N(Produtos!F217))</f>
        <v/>
      </c>
    </row>
    <row r="219">
      <c r="A219" s="20" t="str">
        <f>IF(Produtos!A218="","",Produtos!A218)</f>
        <v/>
      </c>
      <c r="B219" s="20" t="str">
        <f>IF(A219="","",Produtos!J218)</f>
        <v/>
      </c>
      <c r="C219" s="21" t="str">
        <f>IF(A219="","",N(Produtos!G218))</f>
        <v/>
      </c>
      <c r="D219" s="21" t="str">
        <f>IF(A219="","",SUMIF(Entradas!$B$5:$B$1004,A219,Entradas!$D$5:$D$1004))</f>
        <v/>
      </c>
      <c r="E219" s="21" t="str">
        <f>IF(A219="","",SUMIF('Saídas'!$B$5:$B$2004,A219,'Saídas'!$D$5:$D$2004))</f>
        <v/>
      </c>
      <c r="F219" s="22" t="str">
        <f>IF(A219="","",C219+D219-E219)</f>
        <v/>
      </c>
      <c r="G219" s="21" t="str">
        <f>IF(A219="","",SUMIFS('Saídas'!$D$5:$D$2004,'Saídas'!$B$5:$B$2004,A219,'Saídas'!$E$5:$E$2004,"Venda",'Saídas'!$A$5:$A$2004,"&gt;="&amp;$B$2,'Saídas'!$A$5:$A$2004,"&lt;="&amp;$D$2))</f>
        <v/>
      </c>
      <c r="H219" s="23" t="str">
        <f>IF(OR(A219="",$F$2&lt;=0),"",G219/$F$2)</f>
        <v/>
      </c>
      <c r="I219" s="21" t="str">
        <f>IF(OR(A219="",Produtos!H218=""),"",Produtos!H218)</f>
        <v/>
      </c>
      <c r="J219" s="21" t="str">
        <f>IF(OR(A219="",I219="",H219=""),"",ROUNDUP(H219*I219*(1+$I$2),0))</f>
        <v/>
      </c>
      <c r="K219" s="21" t="str">
        <f>IF(A219="","",IF(Produtos!I218&lt;&gt;"",Produtos!I218,J219))</f>
        <v/>
      </c>
      <c r="L219" s="20" t="str">
        <f>IF(A219="","",IF(F219&lt;0,"Saldo negativo: confira os lançamentos",IF(F219=0,"Zerado",IF(K219="","OK",IF(F219&lt;=K219,"Repor: chegou no mínimo","OK")))))</f>
        <v/>
      </c>
      <c r="M219" s="21" t="str">
        <f>IF(OR(A219="",K219=""),"",MAX(0,K219-F219))</f>
        <v/>
      </c>
      <c r="N219" s="24" t="str">
        <f>IF(A219="","",MAX(0,F219)*N(Produtos!F218))</f>
        <v/>
      </c>
    </row>
    <row r="220">
      <c r="A220" s="20" t="str">
        <f>IF(Produtos!A219="","",Produtos!A219)</f>
        <v/>
      </c>
      <c r="B220" s="20" t="str">
        <f>IF(A220="","",Produtos!J219)</f>
        <v/>
      </c>
      <c r="C220" s="21" t="str">
        <f>IF(A220="","",N(Produtos!G219))</f>
        <v/>
      </c>
      <c r="D220" s="21" t="str">
        <f>IF(A220="","",SUMIF(Entradas!$B$5:$B$1004,A220,Entradas!$D$5:$D$1004))</f>
        <v/>
      </c>
      <c r="E220" s="21" t="str">
        <f>IF(A220="","",SUMIF('Saídas'!$B$5:$B$2004,A220,'Saídas'!$D$5:$D$2004))</f>
        <v/>
      </c>
      <c r="F220" s="22" t="str">
        <f>IF(A220="","",C220+D220-E220)</f>
        <v/>
      </c>
      <c r="G220" s="21" t="str">
        <f>IF(A220="","",SUMIFS('Saídas'!$D$5:$D$2004,'Saídas'!$B$5:$B$2004,A220,'Saídas'!$E$5:$E$2004,"Venda",'Saídas'!$A$5:$A$2004,"&gt;="&amp;$B$2,'Saídas'!$A$5:$A$2004,"&lt;="&amp;$D$2))</f>
        <v/>
      </c>
      <c r="H220" s="23" t="str">
        <f>IF(OR(A220="",$F$2&lt;=0),"",G220/$F$2)</f>
        <v/>
      </c>
      <c r="I220" s="21" t="str">
        <f>IF(OR(A220="",Produtos!H219=""),"",Produtos!H219)</f>
        <v/>
      </c>
      <c r="J220" s="21" t="str">
        <f>IF(OR(A220="",I220="",H220=""),"",ROUNDUP(H220*I220*(1+$I$2),0))</f>
        <v/>
      </c>
      <c r="K220" s="21" t="str">
        <f>IF(A220="","",IF(Produtos!I219&lt;&gt;"",Produtos!I219,J220))</f>
        <v/>
      </c>
      <c r="L220" s="20" t="str">
        <f>IF(A220="","",IF(F220&lt;0,"Saldo negativo: confira os lançamentos",IF(F220=0,"Zerado",IF(K220="","OK",IF(F220&lt;=K220,"Repor: chegou no mínimo","OK")))))</f>
        <v/>
      </c>
      <c r="M220" s="21" t="str">
        <f>IF(OR(A220="",K220=""),"",MAX(0,K220-F220))</f>
        <v/>
      </c>
      <c r="N220" s="24" t="str">
        <f>IF(A220="","",MAX(0,F220)*N(Produtos!F219))</f>
        <v/>
      </c>
    </row>
    <row r="221">
      <c r="A221" s="20" t="str">
        <f>IF(Produtos!A220="","",Produtos!A220)</f>
        <v/>
      </c>
      <c r="B221" s="20" t="str">
        <f>IF(A221="","",Produtos!J220)</f>
        <v/>
      </c>
      <c r="C221" s="21" t="str">
        <f>IF(A221="","",N(Produtos!G220))</f>
        <v/>
      </c>
      <c r="D221" s="21" t="str">
        <f>IF(A221="","",SUMIF(Entradas!$B$5:$B$1004,A221,Entradas!$D$5:$D$1004))</f>
        <v/>
      </c>
      <c r="E221" s="21" t="str">
        <f>IF(A221="","",SUMIF('Saídas'!$B$5:$B$2004,A221,'Saídas'!$D$5:$D$2004))</f>
        <v/>
      </c>
      <c r="F221" s="22" t="str">
        <f>IF(A221="","",C221+D221-E221)</f>
        <v/>
      </c>
      <c r="G221" s="21" t="str">
        <f>IF(A221="","",SUMIFS('Saídas'!$D$5:$D$2004,'Saídas'!$B$5:$B$2004,A221,'Saídas'!$E$5:$E$2004,"Venda",'Saídas'!$A$5:$A$2004,"&gt;="&amp;$B$2,'Saídas'!$A$5:$A$2004,"&lt;="&amp;$D$2))</f>
        <v/>
      </c>
      <c r="H221" s="23" t="str">
        <f>IF(OR(A221="",$F$2&lt;=0),"",G221/$F$2)</f>
        <v/>
      </c>
      <c r="I221" s="21" t="str">
        <f>IF(OR(A221="",Produtos!H220=""),"",Produtos!H220)</f>
        <v/>
      </c>
      <c r="J221" s="21" t="str">
        <f>IF(OR(A221="",I221="",H221=""),"",ROUNDUP(H221*I221*(1+$I$2),0))</f>
        <v/>
      </c>
      <c r="K221" s="21" t="str">
        <f>IF(A221="","",IF(Produtos!I220&lt;&gt;"",Produtos!I220,J221))</f>
        <v/>
      </c>
      <c r="L221" s="20" t="str">
        <f>IF(A221="","",IF(F221&lt;0,"Saldo negativo: confira os lançamentos",IF(F221=0,"Zerado",IF(K221="","OK",IF(F221&lt;=K221,"Repor: chegou no mínimo","OK")))))</f>
        <v/>
      </c>
      <c r="M221" s="21" t="str">
        <f>IF(OR(A221="",K221=""),"",MAX(0,K221-F221))</f>
        <v/>
      </c>
      <c r="N221" s="24" t="str">
        <f>IF(A221="","",MAX(0,F221)*N(Produtos!F220))</f>
        <v/>
      </c>
    </row>
    <row r="222">
      <c r="A222" s="20" t="str">
        <f>IF(Produtos!A221="","",Produtos!A221)</f>
        <v/>
      </c>
      <c r="B222" s="20" t="str">
        <f>IF(A222="","",Produtos!J221)</f>
        <v/>
      </c>
      <c r="C222" s="21" t="str">
        <f>IF(A222="","",N(Produtos!G221))</f>
        <v/>
      </c>
      <c r="D222" s="21" t="str">
        <f>IF(A222="","",SUMIF(Entradas!$B$5:$B$1004,A222,Entradas!$D$5:$D$1004))</f>
        <v/>
      </c>
      <c r="E222" s="21" t="str">
        <f>IF(A222="","",SUMIF('Saídas'!$B$5:$B$2004,A222,'Saídas'!$D$5:$D$2004))</f>
        <v/>
      </c>
      <c r="F222" s="22" t="str">
        <f>IF(A222="","",C222+D222-E222)</f>
        <v/>
      </c>
      <c r="G222" s="21" t="str">
        <f>IF(A222="","",SUMIFS('Saídas'!$D$5:$D$2004,'Saídas'!$B$5:$B$2004,A222,'Saídas'!$E$5:$E$2004,"Venda",'Saídas'!$A$5:$A$2004,"&gt;="&amp;$B$2,'Saídas'!$A$5:$A$2004,"&lt;="&amp;$D$2))</f>
        <v/>
      </c>
      <c r="H222" s="23" t="str">
        <f>IF(OR(A222="",$F$2&lt;=0),"",G222/$F$2)</f>
        <v/>
      </c>
      <c r="I222" s="21" t="str">
        <f>IF(OR(A222="",Produtos!H221=""),"",Produtos!H221)</f>
        <v/>
      </c>
      <c r="J222" s="21" t="str">
        <f>IF(OR(A222="",I222="",H222=""),"",ROUNDUP(H222*I222*(1+$I$2),0))</f>
        <v/>
      </c>
      <c r="K222" s="21" t="str">
        <f>IF(A222="","",IF(Produtos!I221&lt;&gt;"",Produtos!I221,J222))</f>
        <v/>
      </c>
      <c r="L222" s="20" t="str">
        <f>IF(A222="","",IF(F222&lt;0,"Saldo negativo: confira os lançamentos",IF(F222=0,"Zerado",IF(K222="","OK",IF(F222&lt;=K222,"Repor: chegou no mínimo","OK")))))</f>
        <v/>
      </c>
      <c r="M222" s="21" t="str">
        <f>IF(OR(A222="",K222=""),"",MAX(0,K222-F222))</f>
        <v/>
      </c>
      <c r="N222" s="24" t="str">
        <f>IF(A222="","",MAX(0,F222)*N(Produtos!F221))</f>
        <v/>
      </c>
    </row>
    <row r="223">
      <c r="A223" s="20" t="str">
        <f>IF(Produtos!A222="","",Produtos!A222)</f>
        <v/>
      </c>
      <c r="B223" s="20" t="str">
        <f>IF(A223="","",Produtos!J222)</f>
        <v/>
      </c>
      <c r="C223" s="21" t="str">
        <f>IF(A223="","",N(Produtos!G222))</f>
        <v/>
      </c>
      <c r="D223" s="21" t="str">
        <f>IF(A223="","",SUMIF(Entradas!$B$5:$B$1004,A223,Entradas!$D$5:$D$1004))</f>
        <v/>
      </c>
      <c r="E223" s="21" t="str">
        <f>IF(A223="","",SUMIF('Saídas'!$B$5:$B$2004,A223,'Saídas'!$D$5:$D$2004))</f>
        <v/>
      </c>
      <c r="F223" s="22" t="str">
        <f>IF(A223="","",C223+D223-E223)</f>
        <v/>
      </c>
      <c r="G223" s="21" t="str">
        <f>IF(A223="","",SUMIFS('Saídas'!$D$5:$D$2004,'Saídas'!$B$5:$B$2004,A223,'Saídas'!$E$5:$E$2004,"Venda",'Saídas'!$A$5:$A$2004,"&gt;="&amp;$B$2,'Saídas'!$A$5:$A$2004,"&lt;="&amp;$D$2))</f>
        <v/>
      </c>
      <c r="H223" s="23" t="str">
        <f>IF(OR(A223="",$F$2&lt;=0),"",G223/$F$2)</f>
        <v/>
      </c>
      <c r="I223" s="21" t="str">
        <f>IF(OR(A223="",Produtos!H222=""),"",Produtos!H222)</f>
        <v/>
      </c>
      <c r="J223" s="21" t="str">
        <f>IF(OR(A223="",I223="",H223=""),"",ROUNDUP(H223*I223*(1+$I$2),0))</f>
        <v/>
      </c>
      <c r="K223" s="21" t="str">
        <f>IF(A223="","",IF(Produtos!I222&lt;&gt;"",Produtos!I222,J223))</f>
        <v/>
      </c>
      <c r="L223" s="20" t="str">
        <f>IF(A223="","",IF(F223&lt;0,"Saldo negativo: confira os lançamentos",IF(F223=0,"Zerado",IF(K223="","OK",IF(F223&lt;=K223,"Repor: chegou no mínimo","OK")))))</f>
        <v/>
      </c>
      <c r="M223" s="21" t="str">
        <f>IF(OR(A223="",K223=""),"",MAX(0,K223-F223))</f>
        <v/>
      </c>
      <c r="N223" s="24" t="str">
        <f>IF(A223="","",MAX(0,F223)*N(Produtos!F222))</f>
        <v/>
      </c>
    </row>
    <row r="224">
      <c r="A224" s="20" t="str">
        <f>IF(Produtos!A223="","",Produtos!A223)</f>
        <v/>
      </c>
      <c r="B224" s="20" t="str">
        <f>IF(A224="","",Produtos!J223)</f>
        <v/>
      </c>
      <c r="C224" s="21" t="str">
        <f>IF(A224="","",N(Produtos!G223))</f>
        <v/>
      </c>
      <c r="D224" s="21" t="str">
        <f>IF(A224="","",SUMIF(Entradas!$B$5:$B$1004,A224,Entradas!$D$5:$D$1004))</f>
        <v/>
      </c>
      <c r="E224" s="21" t="str">
        <f>IF(A224="","",SUMIF('Saídas'!$B$5:$B$2004,A224,'Saídas'!$D$5:$D$2004))</f>
        <v/>
      </c>
      <c r="F224" s="22" t="str">
        <f>IF(A224="","",C224+D224-E224)</f>
        <v/>
      </c>
      <c r="G224" s="21" t="str">
        <f>IF(A224="","",SUMIFS('Saídas'!$D$5:$D$2004,'Saídas'!$B$5:$B$2004,A224,'Saídas'!$E$5:$E$2004,"Venda",'Saídas'!$A$5:$A$2004,"&gt;="&amp;$B$2,'Saídas'!$A$5:$A$2004,"&lt;="&amp;$D$2))</f>
        <v/>
      </c>
      <c r="H224" s="23" t="str">
        <f>IF(OR(A224="",$F$2&lt;=0),"",G224/$F$2)</f>
        <v/>
      </c>
      <c r="I224" s="21" t="str">
        <f>IF(OR(A224="",Produtos!H223=""),"",Produtos!H223)</f>
        <v/>
      </c>
      <c r="J224" s="21" t="str">
        <f>IF(OR(A224="",I224="",H224=""),"",ROUNDUP(H224*I224*(1+$I$2),0))</f>
        <v/>
      </c>
      <c r="K224" s="21" t="str">
        <f>IF(A224="","",IF(Produtos!I223&lt;&gt;"",Produtos!I223,J224))</f>
        <v/>
      </c>
      <c r="L224" s="20" t="str">
        <f>IF(A224="","",IF(F224&lt;0,"Saldo negativo: confira os lançamentos",IF(F224=0,"Zerado",IF(K224="","OK",IF(F224&lt;=K224,"Repor: chegou no mínimo","OK")))))</f>
        <v/>
      </c>
      <c r="M224" s="21" t="str">
        <f>IF(OR(A224="",K224=""),"",MAX(0,K224-F224))</f>
        <v/>
      </c>
      <c r="N224" s="24" t="str">
        <f>IF(A224="","",MAX(0,F224)*N(Produtos!F223))</f>
        <v/>
      </c>
    </row>
    <row r="225">
      <c r="A225" s="20" t="str">
        <f>IF(Produtos!A224="","",Produtos!A224)</f>
        <v/>
      </c>
      <c r="B225" s="20" t="str">
        <f>IF(A225="","",Produtos!J224)</f>
        <v/>
      </c>
      <c r="C225" s="21" t="str">
        <f>IF(A225="","",N(Produtos!G224))</f>
        <v/>
      </c>
      <c r="D225" s="21" t="str">
        <f>IF(A225="","",SUMIF(Entradas!$B$5:$B$1004,A225,Entradas!$D$5:$D$1004))</f>
        <v/>
      </c>
      <c r="E225" s="21" t="str">
        <f>IF(A225="","",SUMIF('Saídas'!$B$5:$B$2004,A225,'Saídas'!$D$5:$D$2004))</f>
        <v/>
      </c>
      <c r="F225" s="22" t="str">
        <f>IF(A225="","",C225+D225-E225)</f>
        <v/>
      </c>
      <c r="G225" s="21" t="str">
        <f>IF(A225="","",SUMIFS('Saídas'!$D$5:$D$2004,'Saídas'!$B$5:$B$2004,A225,'Saídas'!$E$5:$E$2004,"Venda",'Saídas'!$A$5:$A$2004,"&gt;="&amp;$B$2,'Saídas'!$A$5:$A$2004,"&lt;="&amp;$D$2))</f>
        <v/>
      </c>
      <c r="H225" s="23" t="str">
        <f>IF(OR(A225="",$F$2&lt;=0),"",G225/$F$2)</f>
        <v/>
      </c>
      <c r="I225" s="21" t="str">
        <f>IF(OR(A225="",Produtos!H224=""),"",Produtos!H224)</f>
        <v/>
      </c>
      <c r="J225" s="21" t="str">
        <f>IF(OR(A225="",I225="",H225=""),"",ROUNDUP(H225*I225*(1+$I$2),0))</f>
        <v/>
      </c>
      <c r="K225" s="21" t="str">
        <f>IF(A225="","",IF(Produtos!I224&lt;&gt;"",Produtos!I224,J225))</f>
        <v/>
      </c>
      <c r="L225" s="20" t="str">
        <f>IF(A225="","",IF(F225&lt;0,"Saldo negativo: confira os lançamentos",IF(F225=0,"Zerado",IF(K225="","OK",IF(F225&lt;=K225,"Repor: chegou no mínimo","OK")))))</f>
        <v/>
      </c>
      <c r="M225" s="21" t="str">
        <f>IF(OR(A225="",K225=""),"",MAX(0,K225-F225))</f>
        <v/>
      </c>
      <c r="N225" s="24" t="str">
        <f>IF(A225="","",MAX(0,F225)*N(Produtos!F224))</f>
        <v/>
      </c>
    </row>
    <row r="226">
      <c r="A226" s="20" t="str">
        <f>IF(Produtos!A225="","",Produtos!A225)</f>
        <v/>
      </c>
      <c r="B226" s="20" t="str">
        <f>IF(A226="","",Produtos!J225)</f>
        <v/>
      </c>
      <c r="C226" s="21" t="str">
        <f>IF(A226="","",N(Produtos!G225))</f>
        <v/>
      </c>
      <c r="D226" s="21" t="str">
        <f>IF(A226="","",SUMIF(Entradas!$B$5:$B$1004,A226,Entradas!$D$5:$D$1004))</f>
        <v/>
      </c>
      <c r="E226" s="21" t="str">
        <f>IF(A226="","",SUMIF('Saídas'!$B$5:$B$2004,A226,'Saídas'!$D$5:$D$2004))</f>
        <v/>
      </c>
      <c r="F226" s="22" t="str">
        <f>IF(A226="","",C226+D226-E226)</f>
        <v/>
      </c>
      <c r="G226" s="21" t="str">
        <f>IF(A226="","",SUMIFS('Saídas'!$D$5:$D$2004,'Saídas'!$B$5:$B$2004,A226,'Saídas'!$E$5:$E$2004,"Venda",'Saídas'!$A$5:$A$2004,"&gt;="&amp;$B$2,'Saídas'!$A$5:$A$2004,"&lt;="&amp;$D$2))</f>
        <v/>
      </c>
      <c r="H226" s="23" t="str">
        <f>IF(OR(A226="",$F$2&lt;=0),"",G226/$F$2)</f>
        <v/>
      </c>
      <c r="I226" s="21" t="str">
        <f>IF(OR(A226="",Produtos!H225=""),"",Produtos!H225)</f>
        <v/>
      </c>
      <c r="J226" s="21" t="str">
        <f>IF(OR(A226="",I226="",H226=""),"",ROUNDUP(H226*I226*(1+$I$2),0))</f>
        <v/>
      </c>
      <c r="K226" s="21" t="str">
        <f>IF(A226="","",IF(Produtos!I225&lt;&gt;"",Produtos!I225,J226))</f>
        <v/>
      </c>
      <c r="L226" s="20" t="str">
        <f>IF(A226="","",IF(F226&lt;0,"Saldo negativo: confira os lançamentos",IF(F226=0,"Zerado",IF(K226="","OK",IF(F226&lt;=K226,"Repor: chegou no mínimo","OK")))))</f>
        <v/>
      </c>
      <c r="M226" s="21" t="str">
        <f>IF(OR(A226="",K226=""),"",MAX(0,K226-F226))</f>
        <v/>
      </c>
      <c r="N226" s="24" t="str">
        <f>IF(A226="","",MAX(0,F226)*N(Produtos!F225))</f>
        <v/>
      </c>
    </row>
    <row r="227">
      <c r="A227" s="20" t="str">
        <f>IF(Produtos!A226="","",Produtos!A226)</f>
        <v/>
      </c>
      <c r="B227" s="20" t="str">
        <f>IF(A227="","",Produtos!J226)</f>
        <v/>
      </c>
      <c r="C227" s="21" t="str">
        <f>IF(A227="","",N(Produtos!G226))</f>
        <v/>
      </c>
      <c r="D227" s="21" t="str">
        <f>IF(A227="","",SUMIF(Entradas!$B$5:$B$1004,A227,Entradas!$D$5:$D$1004))</f>
        <v/>
      </c>
      <c r="E227" s="21" t="str">
        <f>IF(A227="","",SUMIF('Saídas'!$B$5:$B$2004,A227,'Saídas'!$D$5:$D$2004))</f>
        <v/>
      </c>
      <c r="F227" s="22" t="str">
        <f>IF(A227="","",C227+D227-E227)</f>
        <v/>
      </c>
      <c r="G227" s="21" t="str">
        <f>IF(A227="","",SUMIFS('Saídas'!$D$5:$D$2004,'Saídas'!$B$5:$B$2004,A227,'Saídas'!$E$5:$E$2004,"Venda",'Saídas'!$A$5:$A$2004,"&gt;="&amp;$B$2,'Saídas'!$A$5:$A$2004,"&lt;="&amp;$D$2))</f>
        <v/>
      </c>
      <c r="H227" s="23" t="str">
        <f>IF(OR(A227="",$F$2&lt;=0),"",G227/$F$2)</f>
        <v/>
      </c>
      <c r="I227" s="21" t="str">
        <f>IF(OR(A227="",Produtos!H226=""),"",Produtos!H226)</f>
        <v/>
      </c>
      <c r="J227" s="21" t="str">
        <f>IF(OR(A227="",I227="",H227=""),"",ROUNDUP(H227*I227*(1+$I$2),0))</f>
        <v/>
      </c>
      <c r="K227" s="21" t="str">
        <f>IF(A227="","",IF(Produtos!I226&lt;&gt;"",Produtos!I226,J227))</f>
        <v/>
      </c>
      <c r="L227" s="20" t="str">
        <f>IF(A227="","",IF(F227&lt;0,"Saldo negativo: confira os lançamentos",IF(F227=0,"Zerado",IF(K227="","OK",IF(F227&lt;=K227,"Repor: chegou no mínimo","OK")))))</f>
        <v/>
      </c>
      <c r="M227" s="21" t="str">
        <f>IF(OR(A227="",K227=""),"",MAX(0,K227-F227))</f>
        <v/>
      </c>
      <c r="N227" s="24" t="str">
        <f>IF(A227="","",MAX(0,F227)*N(Produtos!F226))</f>
        <v/>
      </c>
    </row>
    <row r="228">
      <c r="A228" s="20" t="str">
        <f>IF(Produtos!A227="","",Produtos!A227)</f>
        <v/>
      </c>
      <c r="B228" s="20" t="str">
        <f>IF(A228="","",Produtos!J227)</f>
        <v/>
      </c>
      <c r="C228" s="21" t="str">
        <f>IF(A228="","",N(Produtos!G227))</f>
        <v/>
      </c>
      <c r="D228" s="21" t="str">
        <f>IF(A228="","",SUMIF(Entradas!$B$5:$B$1004,A228,Entradas!$D$5:$D$1004))</f>
        <v/>
      </c>
      <c r="E228" s="21" t="str">
        <f>IF(A228="","",SUMIF('Saídas'!$B$5:$B$2004,A228,'Saídas'!$D$5:$D$2004))</f>
        <v/>
      </c>
      <c r="F228" s="22" t="str">
        <f>IF(A228="","",C228+D228-E228)</f>
        <v/>
      </c>
      <c r="G228" s="21" t="str">
        <f>IF(A228="","",SUMIFS('Saídas'!$D$5:$D$2004,'Saídas'!$B$5:$B$2004,A228,'Saídas'!$E$5:$E$2004,"Venda",'Saídas'!$A$5:$A$2004,"&gt;="&amp;$B$2,'Saídas'!$A$5:$A$2004,"&lt;="&amp;$D$2))</f>
        <v/>
      </c>
      <c r="H228" s="23" t="str">
        <f>IF(OR(A228="",$F$2&lt;=0),"",G228/$F$2)</f>
        <v/>
      </c>
      <c r="I228" s="21" t="str">
        <f>IF(OR(A228="",Produtos!H227=""),"",Produtos!H227)</f>
        <v/>
      </c>
      <c r="J228" s="21" t="str">
        <f>IF(OR(A228="",I228="",H228=""),"",ROUNDUP(H228*I228*(1+$I$2),0))</f>
        <v/>
      </c>
      <c r="K228" s="21" t="str">
        <f>IF(A228="","",IF(Produtos!I227&lt;&gt;"",Produtos!I227,J228))</f>
        <v/>
      </c>
      <c r="L228" s="20" t="str">
        <f>IF(A228="","",IF(F228&lt;0,"Saldo negativo: confira os lançamentos",IF(F228=0,"Zerado",IF(K228="","OK",IF(F228&lt;=K228,"Repor: chegou no mínimo","OK")))))</f>
        <v/>
      </c>
      <c r="M228" s="21" t="str">
        <f>IF(OR(A228="",K228=""),"",MAX(0,K228-F228))</f>
        <v/>
      </c>
      <c r="N228" s="24" t="str">
        <f>IF(A228="","",MAX(0,F228)*N(Produtos!F227))</f>
        <v/>
      </c>
    </row>
    <row r="229">
      <c r="A229" s="20" t="str">
        <f>IF(Produtos!A228="","",Produtos!A228)</f>
        <v/>
      </c>
      <c r="B229" s="20" t="str">
        <f>IF(A229="","",Produtos!J228)</f>
        <v/>
      </c>
      <c r="C229" s="21" t="str">
        <f>IF(A229="","",N(Produtos!G228))</f>
        <v/>
      </c>
      <c r="D229" s="21" t="str">
        <f>IF(A229="","",SUMIF(Entradas!$B$5:$B$1004,A229,Entradas!$D$5:$D$1004))</f>
        <v/>
      </c>
      <c r="E229" s="21" t="str">
        <f>IF(A229="","",SUMIF('Saídas'!$B$5:$B$2004,A229,'Saídas'!$D$5:$D$2004))</f>
        <v/>
      </c>
      <c r="F229" s="22" t="str">
        <f>IF(A229="","",C229+D229-E229)</f>
        <v/>
      </c>
      <c r="G229" s="21" t="str">
        <f>IF(A229="","",SUMIFS('Saídas'!$D$5:$D$2004,'Saídas'!$B$5:$B$2004,A229,'Saídas'!$E$5:$E$2004,"Venda",'Saídas'!$A$5:$A$2004,"&gt;="&amp;$B$2,'Saídas'!$A$5:$A$2004,"&lt;="&amp;$D$2))</f>
        <v/>
      </c>
      <c r="H229" s="23" t="str">
        <f>IF(OR(A229="",$F$2&lt;=0),"",G229/$F$2)</f>
        <v/>
      </c>
      <c r="I229" s="21" t="str">
        <f>IF(OR(A229="",Produtos!H228=""),"",Produtos!H228)</f>
        <v/>
      </c>
      <c r="J229" s="21" t="str">
        <f>IF(OR(A229="",I229="",H229=""),"",ROUNDUP(H229*I229*(1+$I$2),0))</f>
        <v/>
      </c>
      <c r="K229" s="21" t="str">
        <f>IF(A229="","",IF(Produtos!I228&lt;&gt;"",Produtos!I228,J229))</f>
        <v/>
      </c>
      <c r="L229" s="20" t="str">
        <f>IF(A229="","",IF(F229&lt;0,"Saldo negativo: confira os lançamentos",IF(F229=0,"Zerado",IF(K229="","OK",IF(F229&lt;=K229,"Repor: chegou no mínimo","OK")))))</f>
        <v/>
      </c>
      <c r="M229" s="21" t="str">
        <f>IF(OR(A229="",K229=""),"",MAX(0,K229-F229))</f>
        <v/>
      </c>
      <c r="N229" s="24" t="str">
        <f>IF(A229="","",MAX(0,F229)*N(Produtos!F228))</f>
        <v/>
      </c>
    </row>
    <row r="230">
      <c r="A230" s="20" t="str">
        <f>IF(Produtos!A229="","",Produtos!A229)</f>
        <v/>
      </c>
      <c r="B230" s="20" t="str">
        <f>IF(A230="","",Produtos!J229)</f>
        <v/>
      </c>
      <c r="C230" s="21" t="str">
        <f>IF(A230="","",N(Produtos!G229))</f>
        <v/>
      </c>
      <c r="D230" s="21" t="str">
        <f>IF(A230="","",SUMIF(Entradas!$B$5:$B$1004,A230,Entradas!$D$5:$D$1004))</f>
        <v/>
      </c>
      <c r="E230" s="21" t="str">
        <f>IF(A230="","",SUMIF('Saídas'!$B$5:$B$2004,A230,'Saídas'!$D$5:$D$2004))</f>
        <v/>
      </c>
      <c r="F230" s="22" t="str">
        <f>IF(A230="","",C230+D230-E230)</f>
        <v/>
      </c>
      <c r="G230" s="21" t="str">
        <f>IF(A230="","",SUMIFS('Saídas'!$D$5:$D$2004,'Saídas'!$B$5:$B$2004,A230,'Saídas'!$E$5:$E$2004,"Venda",'Saídas'!$A$5:$A$2004,"&gt;="&amp;$B$2,'Saídas'!$A$5:$A$2004,"&lt;="&amp;$D$2))</f>
        <v/>
      </c>
      <c r="H230" s="23" t="str">
        <f>IF(OR(A230="",$F$2&lt;=0),"",G230/$F$2)</f>
        <v/>
      </c>
      <c r="I230" s="21" t="str">
        <f>IF(OR(A230="",Produtos!H229=""),"",Produtos!H229)</f>
        <v/>
      </c>
      <c r="J230" s="21" t="str">
        <f>IF(OR(A230="",I230="",H230=""),"",ROUNDUP(H230*I230*(1+$I$2),0))</f>
        <v/>
      </c>
      <c r="K230" s="21" t="str">
        <f>IF(A230="","",IF(Produtos!I229&lt;&gt;"",Produtos!I229,J230))</f>
        <v/>
      </c>
      <c r="L230" s="20" t="str">
        <f>IF(A230="","",IF(F230&lt;0,"Saldo negativo: confira os lançamentos",IF(F230=0,"Zerado",IF(K230="","OK",IF(F230&lt;=K230,"Repor: chegou no mínimo","OK")))))</f>
        <v/>
      </c>
      <c r="M230" s="21" t="str">
        <f>IF(OR(A230="",K230=""),"",MAX(0,K230-F230))</f>
        <v/>
      </c>
      <c r="N230" s="24" t="str">
        <f>IF(A230="","",MAX(0,F230)*N(Produtos!F229))</f>
        <v/>
      </c>
    </row>
    <row r="231">
      <c r="A231" s="20" t="str">
        <f>IF(Produtos!A230="","",Produtos!A230)</f>
        <v/>
      </c>
      <c r="B231" s="20" t="str">
        <f>IF(A231="","",Produtos!J230)</f>
        <v/>
      </c>
      <c r="C231" s="21" t="str">
        <f>IF(A231="","",N(Produtos!G230))</f>
        <v/>
      </c>
      <c r="D231" s="21" t="str">
        <f>IF(A231="","",SUMIF(Entradas!$B$5:$B$1004,A231,Entradas!$D$5:$D$1004))</f>
        <v/>
      </c>
      <c r="E231" s="21" t="str">
        <f>IF(A231="","",SUMIF('Saídas'!$B$5:$B$2004,A231,'Saídas'!$D$5:$D$2004))</f>
        <v/>
      </c>
      <c r="F231" s="22" t="str">
        <f>IF(A231="","",C231+D231-E231)</f>
        <v/>
      </c>
      <c r="G231" s="21" t="str">
        <f>IF(A231="","",SUMIFS('Saídas'!$D$5:$D$2004,'Saídas'!$B$5:$B$2004,A231,'Saídas'!$E$5:$E$2004,"Venda",'Saídas'!$A$5:$A$2004,"&gt;="&amp;$B$2,'Saídas'!$A$5:$A$2004,"&lt;="&amp;$D$2))</f>
        <v/>
      </c>
      <c r="H231" s="23" t="str">
        <f>IF(OR(A231="",$F$2&lt;=0),"",G231/$F$2)</f>
        <v/>
      </c>
      <c r="I231" s="21" t="str">
        <f>IF(OR(A231="",Produtos!H230=""),"",Produtos!H230)</f>
        <v/>
      </c>
      <c r="J231" s="21" t="str">
        <f>IF(OR(A231="",I231="",H231=""),"",ROUNDUP(H231*I231*(1+$I$2),0))</f>
        <v/>
      </c>
      <c r="K231" s="21" t="str">
        <f>IF(A231="","",IF(Produtos!I230&lt;&gt;"",Produtos!I230,J231))</f>
        <v/>
      </c>
      <c r="L231" s="20" t="str">
        <f>IF(A231="","",IF(F231&lt;0,"Saldo negativo: confira os lançamentos",IF(F231=0,"Zerado",IF(K231="","OK",IF(F231&lt;=K231,"Repor: chegou no mínimo","OK")))))</f>
        <v/>
      </c>
      <c r="M231" s="21" t="str">
        <f>IF(OR(A231="",K231=""),"",MAX(0,K231-F231))</f>
        <v/>
      </c>
      <c r="N231" s="24" t="str">
        <f>IF(A231="","",MAX(0,F231)*N(Produtos!F230))</f>
        <v/>
      </c>
    </row>
    <row r="232">
      <c r="A232" s="20" t="str">
        <f>IF(Produtos!A231="","",Produtos!A231)</f>
        <v/>
      </c>
      <c r="B232" s="20" t="str">
        <f>IF(A232="","",Produtos!J231)</f>
        <v/>
      </c>
      <c r="C232" s="21" t="str">
        <f>IF(A232="","",N(Produtos!G231))</f>
        <v/>
      </c>
      <c r="D232" s="21" t="str">
        <f>IF(A232="","",SUMIF(Entradas!$B$5:$B$1004,A232,Entradas!$D$5:$D$1004))</f>
        <v/>
      </c>
      <c r="E232" s="21" t="str">
        <f>IF(A232="","",SUMIF('Saídas'!$B$5:$B$2004,A232,'Saídas'!$D$5:$D$2004))</f>
        <v/>
      </c>
      <c r="F232" s="22" t="str">
        <f>IF(A232="","",C232+D232-E232)</f>
        <v/>
      </c>
      <c r="G232" s="21" t="str">
        <f>IF(A232="","",SUMIFS('Saídas'!$D$5:$D$2004,'Saídas'!$B$5:$B$2004,A232,'Saídas'!$E$5:$E$2004,"Venda",'Saídas'!$A$5:$A$2004,"&gt;="&amp;$B$2,'Saídas'!$A$5:$A$2004,"&lt;="&amp;$D$2))</f>
        <v/>
      </c>
      <c r="H232" s="23" t="str">
        <f>IF(OR(A232="",$F$2&lt;=0),"",G232/$F$2)</f>
        <v/>
      </c>
      <c r="I232" s="21" t="str">
        <f>IF(OR(A232="",Produtos!H231=""),"",Produtos!H231)</f>
        <v/>
      </c>
      <c r="J232" s="21" t="str">
        <f>IF(OR(A232="",I232="",H232=""),"",ROUNDUP(H232*I232*(1+$I$2),0))</f>
        <v/>
      </c>
      <c r="K232" s="21" t="str">
        <f>IF(A232="","",IF(Produtos!I231&lt;&gt;"",Produtos!I231,J232))</f>
        <v/>
      </c>
      <c r="L232" s="20" t="str">
        <f>IF(A232="","",IF(F232&lt;0,"Saldo negativo: confira os lançamentos",IF(F232=0,"Zerado",IF(K232="","OK",IF(F232&lt;=K232,"Repor: chegou no mínimo","OK")))))</f>
        <v/>
      </c>
      <c r="M232" s="21" t="str">
        <f>IF(OR(A232="",K232=""),"",MAX(0,K232-F232))</f>
        <v/>
      </c>
      <c r="N232" s="24" t="str">
        <f>IF(A232="","",MAX(0,F232)*N(Produtos!F231))</f>
        <v/>
      </c>
    </row>
    <row r="233">
      <c r="A233" s="20" t="str">
        <f>IF(Produtos!A232="","",Produtos!A232)</f>
        <v/>
      </c>
      <c r="B233" s="20" t="str">
        <f>IF(A233="","",Produtos!J232)</f>
        <v/>
      </c>
      <c r="C233" s="21" t="str">
        <f>IF(A233="","",N(Produtos!G232))</f>
        <v/>
      </c>
      <c r="D233" s="21" t="str">
        <f>IF(A233="","",SUMIF(Entradas!$B$5:$B$1004,A233,Entradas!$D$5:$D$1004))</f>
        <v/>
      </c>
      <c r="E233" s="21" t="str">
        <f>IF(A233="","",SUMIF('Saídas'!$B$5:$B$2004,A233,'Saídas'!$D$5:$D$2004))</f>
        <v/>
      </c>
      <c r="F233" s="22" t="str">
        <f>IF(A233="","",C233+D233-E233)</f>
        <v/>
      </c>
      <c r="G233" s="21" t="str">
        <f>IF(A233="","",SUMIFS('Saídas'!$D$5:$D$2004,'Saídas'!$B$5:$B$2004,A233,'Saídas'!$E$5:$E$2004,"Venda",'Saídas'!$A$5:$A$2004,"&gt;="&amp;$B$2,'Saídas'!$A$5:$A$2004,"&lt;="&amp;$D$2))</f>
        <v/>
      </c>
      <c r="H233" s="23" t="str">
        <f>IF(OR(A233="",$F$2&lt;=0),"",G233/$F$2)</f>
        <v/>
      </c>
      <c r="I233" s="21" t="str">
        <f>IF(OR(A233="",Produtos!H232=""),"",Produtos!H232)</f>
        <v/>
      </c>
      <c r="J233" s="21" t="str">
        <f>IF(OR(A233="",I233="",H233=""),"",ROUNDUP(H233*I233*(1+$I$2),0))</f>
        <v/>
      </c>
      <c r="K233" s="21" t="str">
        <f>IF(A233="","",IF(Produtos!I232&lt;&gt;"",Produtos!I232,J233))</f>
        <v/>
      </c>
      <c r="L233" s="20" t="str">
        <f>IF(A233="","",IF(F233&lt;0,"Saldo negativo: confira os lançamentos",IF(F233=0,"Zerado",IF(K233="","OK",IF(F233&lt;=K233,"Repor: chegou no mínimo","OK")))))</f>
        <v/>
      </c>
      <c r="M233" s="21" t="str">
        <f>IF(OR(A233="",K233=""),"",MAX(0,K233-F233))</f>
        <v/>
      </c>
      <c r="N233" s="24" t="str">
        <f>IF(A233="","",MAX(0,F233)*N(Produtos!F232))</f>
        <v/>
      </c>
    </row>
    <row r="234">
      <c r="A234" s="20" t="str">
        <f>IF(Produtos!A233="","",Produtos!A233)</f>
        <v/>
      </c>
      <c r="B234" s="20" t="str">
        <f>IF(A234="","",Produtos!J233)</f>
        <v/>
      </c>
      <c r="C234" s="21" t="str">
        <f>IF(A234="","",N(Produtos!G233))</f>
        <v/>
      </c>
      <c r="D234" s="21" t="str">
        <f>IF(A234="","",SUMIF(Entradas!$B$5:$B$1004,A234,Entradas!$D$5:$D$1004))</f>
        <v/>
      </c>
      <c r="E234" s="21" t="str">
        <f>IF(A234="","",SUMIF('Saídas'!$B$5:$B$2004,A234,'Saídas'!$D$5:$D$2004))</f>
        <v/>
      </c>
      <c r="F234" s="22" t="str">
        <f>IF(A234="","",C234+D234-E234)</f>
        <v/>
      </c>
      <c r="G234" s="21" t="str">
        <f>IF(A234="","",SUMIFS('Saídas'!$D$5:$D$2004,'Saídas'!$B$5:$B$2004,A234,'Saídas'!$E$5:$E$2004,"Venda",'Saídas'!$A$5:$A$2004,"&gt;="&amp;$B$2,'Saídas'!$A$5:$A$2004,"&lt;="&amp;$D$2))</f>
        <v/>
      </c>
      <c r="H234" s="23" t="str">
        <f>IF(OR(A234="",$F$2&lt;=0),"",G234/$F$2)</f>
        <v/>
      </c>
      <c r="I234" s="21" t="str">
        <f>IF(OR(A234="",Produtos!H233=""),"",Produtos!H233)</f>
        <v/>
      </c>
      <c r="J234" s="21" t="str">
        <f>IF(OR(A234="",I234="",H234=""),"",ROUNDUP(H234*I234*(1+$I$2),0))</f>
        <v/>
      </c>
      <c r="K234" s="21" t="str">
        <f>IF(A234="","",IF(Produtos!I233&lt;&gt;"",Produtos!I233,J234))</f>
        <v/>
      </c>
      <c r="L234" s="20" t="str">
        <f>IF(A234="","",IF(F234&lt;0,"Saldo negativo: confira os lançamentos",IF(F234=0,"Zerado",IF(K234="","OK",IF(F234&lt;=K234,"Repor: chegou no mínimo","OK")))))</f>
        <v/>
      </c>
      <c r="M234" s="21" t="str">
        <f>IF(OR(A234="",K234=""),"",MAX(0,K234-F234))</f>
        <v/>
      </c>
      <c r="N234" s="24" t="str">
        <f>IF(A234="","",MAX(0,F234)*N(Produtos!F233))</f>
        <v/>
      </c>
    </row>
    <row r="235">
      <c r="A235" s="20" t="str">
        <f>IF(Produtos!A234="","",Produtos!A234)</f>
        <v/>
      </c>
      <c r="B235" s="20" t="str">
        <f>IF(A235="","",Produtos!J234)</f>
        <v/>
      </c>
      <c r="C235" s="21" t="str">
        <f>IF(A235="","",N(Produtos!G234))</f>
        <v/>
      </c>
      <c r="D235" s="21" t="str">
        <f>IF(A235="","",SUMIF(Entradas!$B$5:$B$1004,A235,Entradas!$D$5:$D$1004))</f>
        <v/>
      </c>
      <c r="E235" s="21" t="str">
        <f>IF(A235="","",SUMIF('Saídas'!$B$5:$B$2004,A235,'Saídas'!$D$5:$D$2004))</f>
        <v/>
      </c>
      <c r="F235" s="22" t="str">
        <f>IF(A235="","",C235+D235-E235)</f>
        <v/>
      </c>
      <c r="G235" s="21" t="str">
        <f>IF(A235="","",SUMIFS('Saídas'!$D$5:$D$2004,'Saídas'!$B$5:$B$2004,A235,'Saídas'!$E$5:$E$2004,"Venda",'Saídas'!$A$5:$A$2004,"&gt;="&amp;$B$2,'Saídas'!$A$5:$A$2004,"&lt;="&amp;$D$2))</f>
        <v/>
      </c>
      <c r="H235" s="23" t="str">
        <f>IF(OR(A235="",$F$2&lt;=0),"",G235/$F$2)</f>
        <v/>
      </c>
      <c r="I235" s="21" t="str">
        <f>IF(OR(A235="",Produtos!H234=""),"",Produtos!H234)</f>
        <v/>
      </c>
      <c r="J235" s="21" t="str">
        <f>IF(OR(A235="",I235="",H235=""),"",ROUNDUP(H235*I235*(1+$I$2),0))</f>
        <v/>
      </c>
      <c r="K235" s="21" t="str">
        <f>IF(A235="","",IF(Produtos!I234&lt;&gt;"",Produtos!I234,J235))</f>
        <v/>
      </c>
      <c r="L235" s="20" t="str">
        <f>IF(A235="","",IF(F235&lt;0,"Saldo negativo: confira os lançamentos",IF(F235=0,"Zerado",IF(K235="","OK",IF(F235&lt;=K235,"Repor: chegou no mínimo","OK")))))</f>
        <v/>
      </c>
      <c r="M235" s="21" t="str">
        <f>IF(OR(A235="",K235=""),"",MAX(0,K235-F235))</f>
        <v/>
      </c>
      <c r="N235" s="24" t="str">
        <f>IF(A235="","",MAX(0,F235)*N(Produtos!F234))</f>
        <v/>
      </c>
    </row>
    <row r="236">
      <c r="A236" s="20" t="str">
        <f>IF(Produtos!A235="","",Produtos!A235)</f>
        <v/>
      </c>
      <c r="B236" s="20" t="str">
        <f>IF(A236="","",Produtos!J235)</f>
        <v/>
      </c>
      <c r="C236" s="21" t="str">
        <f>IF(A236="","",N(Produtos!G235))</f>
        <v/>
      </c>
      <c r="D236" s="21" t="str">
        <f>IF(A236="","",SUMIF(Entradas!$B$5:$B$1004,A236,Entradas!$D$5:$D$1004))</f>
        <v/>
      </c>
      <c r="E236" s="21" t="str">
        <f>IF(A236="","",SUMIF('Saídas'!$B$5:$B$2004,A236,'Saídas'!$D$5:$D$2004))</f>
        <v/>
      </c>
      <c r="F236" s="22" t="str">
        <f>IF(A236="","",C236+D236-E236)</f>
        <v/>
      </c>
      <c r="G236" s="21" t="str">
        <f>IF(A236="","",SUMIFS('Saídas'!$D$5:$D$2004,'Saídas'!$B$5:$B$2004,A236,'Saídas'!$E$5:$E$2004,"Venda",'Saídas'!$A$5:$A$2004,"&gt;="&amp;$B$2,'Saídas'!$A$5:$A$2004,"&lt;="&amp;$D$2))</f>
        <v/>
      </c>
      <c r="H236" s="23" t="str">
        <f>IF(OR(A236="",$F$2&lt;=0),"",G236/$F$2)</f>
        <v/>
      </c>
      <c r="I236" s="21" t="str">
        <f>IF(OR(A236="",Produtos!H235=""),"",Produtos!H235)</f>
        <v/>
      </c>
      <c r="J236" s="21" t="str">
        <f>IF(OR(A236="",I236="",H236=""),"",ROUNDUP(H236*I236*(1+$I$2),0))</f>
        <v/>
      </c>
      <c r="K236" s="21" t="str">
        <f>IF(A236="","",IF(Produtos!I235&lt;&gt;"",Produtos!I235,J236))</f>
        <v/>
      </c>
      <c r="L236" s="20" t="str">
        <f>IF(A236="","",IF(F236&lt;0,"Saldo negativo: confira os lançamentos",IF(F236=0,"Zerado",IF(K236="","OK",IF(F236&lt;=K236,"Repor: chegou no mínimo","OK")))))</f>
        <v/>
      </c>
      <c r="M236" s="21" t="str">
        <f>IF(OR(A236="",K236=""),"",MAX(0,K236-F236))</f>
        <v/>
      </c>
      <c r="N236" s="24" t="str">
        <f>IF(A236="","",MAX(0,F236)*N(Produtos!F235))</f>
        <v/>
      </c>
    </row>
    <row r="237">
      <c r="A237" s="20" t="str">
        <f>IF(Produtos!A236="","",Produtos!A236)</f>
        <v/>
      </c>
      <c r="B237" s="20" t="str">
        <f>IF(A237="","",Produtos!J236)</f>
        <v/>
      </c>
      <c r="C237" s="21" t="str">
        <f>IF(A237="","",N(Produtos!G236))</f>
        <v/>
      </c>
      <c r="D237" s="21" t="str">
        <f>IF(A237="","",SUMIF(Entradas!$B$5:$B$1004,A237,Entradas!$D$5:$D$1004))</f>
        <v/>
      </c>
      <c r="E237" s="21" t="str">
        <f>IF(A237="","",SUMIF('Saídas'!$B$5:$B$2004,A237,'Saídas'!$D$5:$D$2004))</f>
        <v/>
      </c>
      <c r="F237" s="22" t="str">
        <f>IF(A237="","",C237+D237-E237)</f>
        <v/>
      </c>
      <c r="G237" s="21" t="str">
        <f>IF(A237="","",SUMIFS('Saídas'!$D$5:$D$2004,'Saídas'!$B$5:$B$2004,A237,'Saídas'!$E$5:$E$2004,"Venda",'Saídas'!$A$5:$A$2004,"&gt;="&amp;$B$2,'Saídas'!$A$5:$A$2004,"&lt;="&amp;$D$2))</f>
        <v/>
      </c>
      <c r="H237" s="23" t="str">
        <f>IF(OR(A237="",$F$2&lt;=0),"",G237/$F$2)</f>
        <v/>
      </c>
      <c r="I237" s="21" t="str">
        <f>IF(OR(A237="",Produtos!H236=""),"",Produtos!H236)</f>
        <v/>
      </c>
      <c r="J237" s="21" t="str">
        <f>IF(OR(A237="",I237="",H237=""),"",ROUNDUP(H237*I237*(1+$I$2),0))</f>
        <v/>
      </c>
      <c r="K237" s="21" t="str">
        <f>IF(A237="","",IF(Produtos!I236&lt;&gt;"",Produtos!I236,J237))</f>
        <v/>
      </c>
      <c r="L237" s="20" t="str">
        <f>IF(A237="","",IF(F237&lt;0,"Saldo negativo: confira os lançamentos",IF(F237=0,"Zerado",IF(K237="","OK",IF(F237&lt;=K237,"Repor: chegou no mínimo","OK")))))</f>
        <v/>
      </c>
      <c r="M237" s="21" t="str">
        <f>IF(OR(A237="",K237=""),"",MAX(0,K237-F237))</f>
        <v/>
      </c>
      <c r="N237" s="24" t="str">
        <f>IF(A237="","",MAX(0,F237)*N(Produtos!F236))</f>
        <v/>
      </c>
    </row>
    <row r="238">
      <c r="A238" s="20" t="str">
        <f>IF(Produtos!A237="","",Produtos!A237)</f>
        <v/>
      </c>
      <c r="B238" s="20" t="str">
        <f>IF(A238="","",Produtos!J237)</f>
        <v/>
      </c>
      <c r="C238" s="21" t="str">
        <f>IF(A238="","",N(Produtos!G237))</f>
        <v/>
      </c>
      <c r="D238" s="21" t="str">
        <f>IF(A238="","",SUMIF(Entradas!$B$5:$B$1004,A238,Entradas!$D$5:$D$1004))</f>
        <v/>
      </c>
      <c r="E238" s="21" t="str">
        <f>IF(A238="","",SUMIF('Saídas'!$B$5:$B$2004,A238,'Saídas'!$D$5:$D$2004))</f>
        <v/>
      </c>
      <c r="F238" s="22" t="str">
        <f>IF(A238="","",C238+D238-E238)</f>
        <v/>
      </c>
      <c r="G238" s="21" t="str">
        <f>IF(A238="","",SUMIFS('Saídas'!$D$5:$D$2004,'Saídas'!$B$5:$B$2004,A238,'Saídas'!$E$5:$E$2004,"Venda",'Saídas'!$A$5:$A$2004,"&gt;="&amp;$B$2,'Saídas'!$A$5:$A$2004,"&lt;="&amp;$D$2))</f>
        <v/>
      </c>
      <c r="H238" s="23" t="str">
        <f>IF(OR(A238="",$F$2&lt;=0),"",G238/$F$2)</f>
        <v/>
      </c>
      <c r="I238" s="21" t="str">
        <f>IF(OR(A238="",Produtos!H237=""),"",Produtos!H237)</f>
        <v/>
      </c>
      <c r="J238" s="21" t="str">
        <f>IF(OR(A238="",I238="",H238=""),"",ROUNDUP(H238*I238*(1+$I$2),0))</f>
        <v/>
      </c>
      <c r="K238" s="21" t="str">
        <f>IF(A238="","",IF(Produtos!I237&lt;&gt;"",Produtos!I237,J238))</f>
        <v/>
      </c>
      <c r="L238" s="20" t="str">
        <f>IF(A238="","",IF(F238&lt;0,"Saldo negativo: confira os lançamentos",IF(F238=0,"Zerado",IF(K238="","OK",IF(F238&lt;=K238,"Repor: chegou no mínimo","OK")))))</f>
        <v/>
      </c>
      <c r="M238" s="21" t="str">
        <f>IF(OR(A238="",K238=""),"",MAX(0,K238-F238))</f>
        <v/>
      </c>
      <c r="N238" s="24" t="str">
        <f>IF(A238="","",MAX(0,F238)*N(Produtos!F237))</f>
        <v/>
      </c>
    </row>
    <row r="239">
      <c r="A239" s="20" t="str">
        <f>IF(Produtos!A238="","",Produtos!A238)</f>
        <v/>
      </c>
      <c r="B239" s="20" t="str">
        <f>IF(A239="","",Produtos!J238)</f>
        <v/>
      </c>
      <c r="C239" s="21" t="str">
        <f>IF(A239="","",N(Produtos!G238))</f>
        <v/>
      </c>
      <c r="D239" s="21" t="str">
        <f>IF(A239="","",SUMIF(Entradas!$B$5:$B$1004,A239,Entradas!$D$5:$D$1004))</f>
        <v/>
      </c>
      <c r="E239" s="21" t="str">
        <f>IF(A239="","",SUMIF('Saídas'!$B$5:$B$2004,A239,'Saídas'!$D$5:$D$2004))</f>
        <v/>
      </c>
      <c r="F239" s="22" t="str">
        <f>IF(A239="","",C239+D239-E239)</f>
        <v/>
      </c>
      <c r="G239" s="21" t="str">
        <f>IF(A239="","",SUMIFS('Saídas'!$D$5:$D$2004,'Saídas'!$B$5:$B$2004,A239,'Saídas'!$E$5:$E$2004,"Venda",'Saídas'!$A$5:$A$2004,"&gt;="&amp;$B$2,'Saídas'!$A$5:$A$2004,"&lt;="&amp;$D$2))</f>
        <v/>
      </c>
      <c r="H239" s="23" t="str">
        <f>IF(OR(A239="",$F$2&lt;=0),"",G239/$F$2)</f>
        <v/>
      </c>
      <c r="I239" s="21" t="str">
        <f>IF(OR(A239="",Produtos!H238=""),"",Produtos!H238)</f>
        <v/>
      </c>
      <c r="J239" s="21" t="str">
        <f>IF(OR(A239="",I239="",H239=""),"",ROUNDUP(H239*I239*(1+$I$2),0))</f>
        <v/>
      </c>
      <c r="K239" s="21" t="str">
        <f>IF(A239="","",IF(Produtos!I238&lt;&gt;"",Produtos!I238,J239))</f>
        <v/>
      </c>
      <c r="L239" s="20" t="str">
        <f>IF(A239="","",IF(F239&lt;0,"Saldo negativo: confira os lançamentos",IF(F239=0,"Zerado",IF(K239="","OK",IF(F239&lt;=K239,"Repor: chegou no mínimo","OK")))))</f>
        <v/>
      </c>
      <c r="M239" s="21" t="str">
        <f>IF(OR(A239="",K239=""),"",MAX(0,K239-F239))</f>
        <v/>
      </c>
      <c r="N239" s="24" t="str">
        <f>IF(A239="","",MAX(0,F239)*N(Produtos!F238))</f>
        <v/>
      </c>
    </row>
    <row r="240">
      <c r="A240" s="20" t="str">
        <f>IF(Produtos!A239="","",Produtos!A239)</f>
        <v/>
      </c>
      <c r="B240" s="20" t="str">
        <f>IF(A240="","",Produtos!J239)</f>
        <v/>
      </c>
      <c r="C240" s="21" t="str">
        <f>IF(A240="","",N(Produtos!G239))</f>
        <v/>
      </c>
      <c r="D240" s="21" t="str">
        <f>IF(A240="","",SUMIF(Entradas!$B$5:$B$1004,A240,Entradas!$D$5:$D$1004))</f>
        <v/>
      </c>
      <c r="E240" s="21" t="str">
        <f>IF(A240="","",SUMIF('Saídas'!$B$5:$B$2004,A240,'Saídas'!$D$5:$D$2004))</f>
        <v/>
      </c>
      <c r="F240" s="22" t="str">
        <f>IF(A240="","",C240+D240-E240)</f>
        <v/>
      </c>
      <c r="G240" s="21" t="str">
        <f>IF(A240="","",SUMIFS('Saídas'!$D$5:$D$2004,'Saídas'!$B$5:$B$2004,A240,'Saídas'!$E$5:$E$2004,"Venda",'Saídas'!$A$5:$A$2004,"&gt;="&amp;$B$2,'Saídas'!$A$5:$A$2004,"&lt;="&amp;$D$2))</f>
        <v/>
      </c>
      <c r="H240" s="23" t="str">
        <f>IF(OR(A240="",$F$2&lt;=0),"",G240/$F$2)</f>
        <v/>
      </c>
      <c r="I240" s="21" t="str">
        <f>IF(OR(A240="",Produtos!H239=""),"",Produtos!H239)</f>
        <v/>
      </c>
      <c r="J240" s="21" t="str">
        <f>IF(OR(A240="",I240="",H240=""),"",ROUNDUP(H240*I240*(1+$I$2),0))</f>
        <v/>
      </c>
      <c r="K240" s="21" t="str">
        <f>IF(A240="","",IF(Produtos!I239&lt;&gt;"",Produtos!I239,J240))</f>
        <v/>
      </c>
      <c r="L240" s="20" t="str">
        <f>IF(A240="","",IF(F240&lt;0,"Saldo negativo: confira os lançamentos",IF(F240=0,"Zerado",IF(K240="","OK",IF(F240&lt;=K240,"Repor: chegou no mínimo","OK")))))</f>
        <v/>
      </c>
      <c r="M240" s="21" t="str">
        <f>IF(OR(A240="",K240=""),"",MAX(0,K240-F240))</f>
        <v/>
      </c>
      <c r="N240" s="24" t="str">
        <f>IF(A240="","",MAX(0,F240)*N(Produtos!F239))</f>
        <v/>
      </c>
    </row>
    <row r="241">
      <c r="A241" s="20" t="str">
        <f>IF(Produtos!A240="","",Produtos!A240)</f>
        <v/>
      </c>
      <c r="B241" s="20" t="str">
        <f>IF(A241="","",Produtos!J240)</f>
        <v/>
      </c>
      <c r="C241" s="21" t="str">
        <f>IF(A241="","",N(Produtos!G240))</f>
        <v/>
      </c>
      <c r="D241" s="21" t="str">
        <f>IF(A241="","",SUMIF(Entradas!$B$5:$B$1004,A241,Entradas!$D$5:$D$1004))</f>
        <v/>
      </c>
      <c r="E241" s="21" t="str">
        <f>IF(A241="","",SUMIF('Saídas'!$B$5:$B$2004,A241,'Saídas'!$D$5:$D$2004))</f>
        <v/>
      </c>
      <c r="F241" s="22" t="str">
        <f>IF(A241="","",C241+D241-E241)</f>
        <v/>
      </c>
      <c r="G241" s="21" t="str">
        <f>IF(A241="","",SUMIFS('Saídas'!$D$5:$D$2004,'Saídas'!$B$5:$B$2004,A241,'Saídas'!$E$5:$E$2004,"Venda",'Saídas'!$A$5:$A$2004,"&gt;="&amp;$B$2,'Saídas'!$A$5:$A$2004,"&lt;="&amp;$D$2))</f>
        <v/>
      </c>
      <c r="H241" s="23" t="str">
        <f>IF(OR(A241="",$F$2&lt;=0),"",G241/$F$2)</f>
        <v/>
      </c>
      <c r="I241" s="21" t="str">
        <f>IF(OR(A241="",Produtos!H240=""),"",Produtos!H240)</f>
        <v/>
      </c>
      <c r="J241" s="21" t="str">
        <f>IF(OR(A241="",I241="",H241=""),"",ROUNDUP(H241*I241*(1+$I$2),0))</f>
        <v/>
      </c>
      <c r="K241" s="21" t="str">
        <f>IF(A241="","",IF(Produtos!I240&lt;&gt;"",Produtos!I240,J241))</f>
        <v/>
      </c>
      <c r="L241" s="20" t="str">
        <f>IF(A241="","",IF(F241&lt;0,"Saldo negativo: confira os lançamentos",IF(F241=0,"Zerado",IF(K241="","OK",IF(F241&lt;=K241,"Repor: chegou no mínimo","OK")))))</f>
        <v/>
      </c>
      <c r="M241" s="21" t="str">
        <f>IF(OR(A241="",K241=""),"",MAX(0,K241-F241))</f>
        <v/>
      </c>
      <c r="N241" s="24" t="str">
        <f>IF(A241="","",MAX(0,F241)*N(Produtos!F240))</f>
        <v/>
      </c>
    </row>
    <row r="242">
      <c r="A242" s="20" t="str">
        <f>IF(Produtos!A241="","",Produtos!A241)</f>
        <v/>
      </c>
      <c r="B242" s="20" t="str">
        <f>IF(A242="","",Produtos!J241)</f>
        <v/>
      </c>
      <c r="C242" s="21" t="str">
        <f>IF(A242="","",N(Produtos!G241))</f>
        <v/>
      </c>
      <c r="D242" s="21" t="str">
        <f>IF(A242="","",SUMIF(Entradas!$B$5:$B$1004,A242,Entradas!$D$5:$D$1004))</f>
        <v/>
      </c>
      <c r="E242" s="21" t="str">
        <f>IF(A242="","",SUMIF('Saídas'!$B$5:$B$2004,A242,'Saídas'!$D$5:$D$2004))</f>
        <v/>
      </c>
      <c r="F242" s="22" t="str">
        <f>IF(A242="","",C242+D242-E242)</f>
        <v/>
      </c>
      <c r="G242" s="21" t="str">
        <f>IF(A242="","",SUMIFS('Saídas'!$D$5:$D$2004,'Saídas'!$B$5:$B$2004,A242,'Saídas'!$E$5:$E$2004,"Venda",'Saídas'!$A$5:$A$2004,"&gt;="&amp;$B$2,'Saídas'!$A$5:$A$2004,"&lt;="&amp;$D$2))</f>
        <v/>
      </c>
      <c r="H242" s="23" t="str">
        <f>IF(OR(A242="",$F$2&lt;=0),"",G242/$F$2)</f>
        <v/>
      </c>
      <c r="I242" s="21" t="str">
        <f>IF(OR(A242="",Produtos!H241=""),"",Produtos!H241)</f>
        <v/>
      </c>
      <c r="J242" s="21" t="str">
        <f>IF(OR(A242="",I242="",H242=""),"",ROUNDUP(H242*I242*(1+$I$2),0))</f>
        <v/>
      </c>
      <c r="K242" s="21" t="str">
        <f>IF(A242="","",IF(Produtos!I241&lt;&gt;"",Produtos!I241,J242))</f>
        <v/>
      </c>
      <c r="L242" s="20" t="str">
        <f>IF(A242="","",IF(F242&lt;0,"Saldo negativo: confira os lançamentos",IF(F242=0,"Zerado",IF(K242="","OK",IF(F242&lt;=K242,"Repor: chegou no mínimo","OK")))))</f>
        <v/>
      </c>
      <c r="M242" s="21" t="str">
        <f>IF(OR(A242="",K242=""),"",MAX(0,K242-F242))</f>
        <v/>
      </c>
      <c r="N242" s="24" t="str">
        <f>IF(A242="","",MAX(0,F242)*N(Produtos!F241))</f>
        <v/>
      </c>
    </row>
    <row r="243">
      <c r="A243" s="20" t="str">
        <f>IF(Produtos!A242="","",Produtos!A242)</f>
        <v/>
      </c>
      <c r="B243" s="20" t="str">
        <f>IF(A243="","",Produtos!J242)</f>
        <v/>
      </c>
      <c r="C243" s="21" t="str">
        <f>IF(A243="","",N(Produtos!G242))</f>
        <v/>
      </c>
      <c r="D243" s="21" t="str">
        <f>IF(A243="","",SUMIF(Entradas!$B$5:$B$1004,A243,Entradas!$D$5:$D$1004))</f>
        <v/>
      </c>
      <c r="E243" s="21" t="str">
        <f>IF(A243="","",SUMIF('Saídas'!$B$5:$B$2004,A243,'Saídas'!$D$5:$D$2004))</f>
        <v/>
      </c>
      <c r="F243" s="22" t="str">
        <f>IF(A243="","",C243+D243-E243)</f>
        <v/>
      </c>
      <c r="G243" s="21" t="str">
        <f>IF(A243="","",SUMIFS('Saídas'!$D$5:$D$2004,'Saídas'!$B$5:$B$2004,A243,'Saídas'!$E$5:$E$2004,"Venda",'Saídas'!$A$5:$A$2004,"&gt;="&amp;$B$2,'Saídas'!$A$5:$A$2004,"&lt;="&amp;$D$2))</f>
        <v/>
      </c>
      <c r="H243" s="23" t="str">
        <f>IF(OR(A243="",$F$2&lt;=0),"",G243/$F$2)</f>
        <v/>
      </c>
      <c r="I243" s="21" t="str">
        <f>IF(OR(A243="",Produtos!H242=""),"",Produtos!H242)</f>
        <v/>
      </c>
      <c r="J243" s="21" t="str">
        <f>IF(OR(A243="",I243="",H243=""),"",ROUNDUP(H243*I243*(1+$I$2),0))</f>
        <v/>
      </c>
      <c r="K243" s="21" t="str">
        <f>IF(A243="","",IF(Produtos!I242&lt;&gt;"",Produtos!I242,J243))</f>
        <v/>
      </c>
      <c r="L243" s="20" t="str">
        <f>IF(A243="","",IF(F243&lt;0,"Saldo negativo: confira os lançamentos",IF(F243=0,"Zerado",IF(K243="","OK",IF(F243&lt;=K243,"Repor: chegou no mínimo","OK")))))</f>
        <v/>
      </c>
      <c r="M243" s="21" t="str">
        <f>IF(OR(A243="",K243=""),"",MAX(0,K243-F243))</f>
        <v/>
      </c>
      <c r="N243" s="24" t="str">
        <f>IF(A243="","",MAX(0,F243)*N(Produtos!F242))</f>
        <v/>
      </c>
    </row>
    <row r="244">
      <c r="A244" s="20" t="str">
        <f>IF(Produtos!A243="","",Produtos!A243)</f>
        <v/>
      </c>
      <c r="B244" s="20" t="str">
        <f>IF(A244="","",Produtos!J243)</f>
        <v/>
      </c>
      <c r="C244" s="21" t="str">
        <f>IF(A244="","",N(Produtos!G243))</f>
        <v/>
      </c>
      <c r="D244" s="21" t="str">
        <f>IF(A244="","",SUMIF(Entradas!$B$5:$B$1004,A244,Entradas!$D$5:$D$1004))</f>
        <v/>
      </c>
      <c r="E244" s="21" t="str">
        <f>IF(A244="","",SUMIF('Saídas'!$B$5:$B$2004,A244,'Saídas'!$D$5:$D$2004))</f>
        <v/>
      </c>
      <c r="F244" s="22" t="str">
        <f>IF(A244="","",C244+D244-E244)</f>
        <v/>
      </c>
      <c r="G244" s="21" t="str">
        <f>IF(A244="","",SUMIFS('Saídas'!$D$5:$D$2004,'Saídas'!$B$5:$B$2004,A244,'Saídas'!$E$5:$E$2004,"Venda",'Saídas'!$A$5:$A$2004,"&gt;="&amp;$B$2,'Saídas'!$A$5:$A$2004,"&lt;="&amp;$D$2))</f>
        <v/>
      </c>
      <c r="H244" s="23" t="str">
        <f>IF(OR(A244="",$F$2&lt;=0),"",G244/$F$2)</f>
        <v/>
      </c>
      <c r="I244" s="21" t="str">
        <f>IF(OR(A244="",Produtos!H243=""),"",Produtos!H243)</f>
        <v/>
      </c>
      <c r="J244" s="21" t="str">
        <f>IF(OR(A244="",I244="",H244=""),"",ROUNDUP(H244*I244*(1+$I$2),0))</f>
        <v/>
      </c>
      <c r="K244" s="21" t="str">
        <f>IF(A244="","",IF(Produtos!I243&lt;&gt;"",Produtos!I243,J244))</f>
        <v/>
      </c>
      <c r="L244" s="20" t="str">
        <f>IF(A244="","",IF(F244&lt;0,"Saldo negativo: confira os lançamentos",IF(F244=0,"Zerado",IF(K244="","OK",IF(F244&lt;=K244,"Repor: chegou no mínimo","OK")))))</f>
        <v/>
      </c>
      <c r="M244" s="21" t="str">
        <f>IF(OR(A244="",K244=""),"",MAX(0,K244-F244))</f>
        <v/>
      </c>
      <c r="N244" s="24" t="str">
        <f>IF(A244="","",MAX(0,F244)*N(Produtos!F243))</f>
        <v/>
      </c>
    </row>
    <row r="245">
      <c r="A245" s="20" t="str">
        <f>IF(Produtos!A244="","",Produtos!A244)</f>
        <v/>
      </c>
      <c r="B245" s="20" t="str">
        <f>IF(A245="","",Produtos!J244)</f>
        <v/>
      </c>
      <c r="C245" s="21" t="str">
        <f>IF(A245="","",N(Produtos!G244))</f>
        <v/>
      </c>
      <c r="D245" s="21" t="str">
        <f>IF(A245="","",SUMIF(Entradas!$B$5:$B$1004,A245,Entradas!$D$5:$D$1004))</f>
        <v/>
      </c>
      <c r="E245" s="21" t="str">
        <f>IF(A245="","",SUMIF('Saídas'!$B$5:$B$2004,A245,'Saídas'!$D$5:$D$2004))</f>
        <v/>
      </c>
      <c r="F245" s="22" t="str">
        <f>IF(A245="","",C245+D245-E245)</f>
        <v/>
      </c>
      <c r="G245" s="21" t="str">
        <f>IF(A245="","",SUMIFS('Saídas'!$D$5:$D$2004,'Saídas'!$B$5:$B$2004,A245,'Saídas'!$E$5:$E$2004,"Venda",'Saídas'!$A$5:$A$2004,"&gt;="&amp;$B$2,'Saídas'!$A$5:$A$2004,"&lt;="&amp;$D$2))</f>
        <v/>
      </c>
      <c r="H245" s="23" t="str">
        <f>IF(OR(A245="",$F$2&lt;=0),"",G245/$F$2)</f>
        <v/>
      </c>
      <c r="I245" s="21" t="str">
        <f>IF(OR(A245="",Produtos!H244=""),"",Produtos!H244)</f>
        <v/>
      </c>
      <c r="J245" s="21" t="str">
        <f>IF(OR(A245="",I245="",H245=""),"",ROUNDUP(H245*I245*(1+$I$2),0))</f>
        <v/>
      </c>
      <c r="K245" s="21" t="str">
        <f>IF(A245="","",IF(Produtos!I244&lt;&gt;"",Produtos!I244,J245))</f>
        <v/>
      </c>
      <c r="L245" s="20" t="str">
        <f>IF(A245="","",IF(F245&lt;0,"Saldo negativo: confira os lançamentos",IF(F245=0,"Zerado",IF(K245="","OK",IF(F245&lt;=K245,"Repor: chegou no mínimo","OK")))))</f>
        <v/>
      </c>
      <c r="M245" s="21" t="str">
        <f>IF(OR(A245="",K245=""),"",MAX(0,K245-F245))</f>
        <v/>
      </c>
      <c r="N245" s="24" t="str">
        <f>IF(A245="","",MAX(0,F245)*N(Produtos!F244))</f>
        <v/>
      </c>
    </row>
    <row r="246">
      <c r="A246" s="20" t="str">
        <f>IF(Produtos!A245="","",Produtos!A245)</f>
        <v/>
      </c>
      <c r="B246" s="20" t="str">
        <f>IF(A246="","",Produtos!J245)</f>
        <v/>
      </c>
      <c r="C246" s="21" t="str">
        <f>IF(A246="","",N(Produtos!G245))</f>
        <v/>
      </c>
      <c r="D246" s="21" t="str">
        <f>IF(A246="","",SUMIF(Entradas!$B$5:$B$1004,A246,Entradas!$D$5:$D$1004))</f>
        <v/>
      </c>
      <c r="E246" s="21" t="str">
        <f>IF(A246="","",SUMIF('Saídas'!$B$5:$B$2004,A246,'Saídas'!$D$5:$D$2004))</f>
        <v/>
      </c>
      <c r="F246" s="22" t="str">
        <f>IF(A246="","",C246+D246-E246)</f>
        <v/>
      </c>
      <c r="G246" s="21" t="str">
        <f>IF(A246="","",SUMIFS('Saídas'!$D$5:$D$2004,'Saídas'!$B$5:$B$2004,A246,'Saídas'!$E$5:$E$2004,"Venda",'Saídas'!$A$5:$A$2004,"&gt;="&amp;$B$2,'Saídas'!$A$5:$A$2004,"&lt;="&amp;$D$2))</f>
        <v/>
      </c>
      <c r="H246" s="23" t="str">
        <f>IF(OR(A246="",$F$2&lt;=0),"",G246/$F$2)</f>
        <v/>
      </c>
      <c r="I246" s="21" t="str">
        <f>IF(OR(A246="",Produtos!H245=""),"",Produtos!H245)</f>
        <v/>
      </c>
      <c r="J246" s="21" t="str">
        <f>IF(OR(A246="",I246="",H246=""),"",ROUNDUP(H246*I246*(1+$I$2),0))</f>
        <v/>
      </c>
      <c r="K246" s="21" t="str">
        <f>IF(A246="","",IF(Produtos!I245&lt;&gt;"",Produtos!I245,J246))</f>
        <v/>
      </c>
      <c r="L246" s="20" t="str">
        <f>IF(A246="","",IF(F246&lt;0,"Saldo negativo: confira os lançamentos",IF(F246=0,"Zerado",IF(K246="","OK",IF(F246&lt;=K246,"Repor: chegou no mínimo","OK")))))</f>
        <v/>
      </c>
      <c r="M246" s="21" t="str">
        <f>IF(OR(A246="",K246=""),"",MAX(0,K246-F246))</f>
        <v/>
      </c>
      <c r="N246" s="24" t="str">
        <f>IF(A246="","",MAX(0,F246)*N(Produtos!F245))</f>
        <v/>
      </c>
    </row>
    <row r="247">
      <c r="A247" s="20" t="str">
        <f>IF(Produtos!A246="","",Produtos!A246)</f>
        <v/>
      </c>
      <c r="B247" s="20" t="str">
        <f>IF(A247="","",Produtos!J246)</f>
        <v/>
      </c>
      <c r="C247" s="21" t="str">
        <f>IF(A247="","",N(Produtos!G246))</f>
        <v/>
      </c>
      <c r="D247" s="21" t="str">
        <f>IF(A247="","",SUMIF(Entradas!$B$5:$B$1004,A247,Entradas!$D$5:$D$1004))</f>
        <v/>
      </c>
      <c r="E247" s="21" t="str">
        <f>IF(A247="","",SUMIF('Saídas'!$B$5:$B$2004,A247,'Saídas'!$D$5:$D$2004))</f>
        <v/>
      </c>
      <c r="F247" s="22" t="str">
        <f>IF(A247="","",C247+D247-E247)</f>
        <v/>
      </c>
      <c r="G247" s="21" t="str">
        <f>IF(A247="","",SUMIFS('Saídas'!$D$5:$D$2004,'Saídas'!$B$5:$B$2004,A247,'Saídas'!$E$5:$E$2004,"Venda",'Saídas'!$A$5:$A$2004,"&gt;="&amp;$B$2,'Saídas'!$A$5:$A$2004,"&lt;="&amp;$D$2))</f>
        <v/>
      </c>
      <c r="H247" s="23" t="str">
        <f>IF(OR(A247="",$F$2&lt;=0),"",G247/$F$2)</f>
        <v/>
      </c>
      <c r="I247" s="21" t="str">
        <f>IF(OR(A247="",Produtos!H246=""),"",Produtos!H246)</f>
        <v/>
      </c>
      <c r="J247" s="21" t="str">
        <f>IF(OR(A247="",I247="",H247=""),"",ROUNDUP(H247*I247*(1+$I$2),0))</f>
        <v/>
      </c>
      <c r="K247" s="21" t="str">
        <f>IF(A247="","",IF(Produtos!I246&lt;&gt;"",Produtos!I246,J247))</f>
        <v/>
      </c>
      <c r="L247" s="20" t="str">
        <f>IF(A247="","",IF(F247&lt;0,"Saldo negativo: confira os lançamentos",IF(F247=0,"Zerado",IF(K247="","OK",IF(F247&lt;=K247,"Repor: chegou no mínimo","OK")))))</f>
        <v/>
      </c>
      <c r="M247" s="21" t="str">
        <f>IF(OR(A247="",K247=""),"",MAX(0,K247-F247))</f>
        <v/>
      </c>
      <c r="N247" s="24" t="str">
        <f>IF(A247="","",MAX(0,F247)*N(Produtos!F246))</f>
        <v/>
      </c>
    </row>
    <row r="248">
      <c r="A248" s="20" t="str">
        <f>IF(Produtos!A247="","",Produtos!A247)</f>
        <v/>
      </c>
      <c r="B248" s="20" t="str">
        <f>IF(A248="","",Produtos!J247)</f>
        <v/>
      </c>
      <c r="C248" s="21" t="str">
        <f>IF(A248="","",N(Produtos!G247))</f>
        <v/>
      </c>
      <c r="D248" s="21" t="str">
        <f>IF(A248="","",SUMIF(Entradas!$B$5:$B$1004,A248,Entradas!$D$5:$D$1004))</f>
        <v/>
      </c>
      <c r="E248" s="21" t="str">
        <f>IF(A248="","",SUMIF('Saídas'!$B$5:$B$2004,A248,'Saídas'!$D$5:$D$2004))</f>
        <v/>
      </c>
      <c r="F248" s="22" t="str">
        <f>IF(A248="","",C248+D248-E248)</f>
        <v/>
      </c>
      <c r="G248" s="21" t="str">
        <f>IF(A248="","",SUMIFS('Saídas'!$D$5:$D$2004,'Saídas'!$B$5:$B$2004,A248,'Saídas'!$E$5:$E$2004,"Venda",'Saídas'!$A$5:$A$2004,"&gt;="&amp;$B$2,'Saídas'!$A$5:$A$2004,"&lt;="&amp;$D$2))</f>
        <v/>
      </c>
      <c r="H248" s="23" t="str">
        <f>IF(OR(A248="",$F$2&lt;=0),"",G248/$F$2)</f>
        <v/>
      </c>
      <c r="I248" s="21" t="str">
        <f>IF(OR(A248="",Produtos!H247=""),"",Produtos!H247)</f>
        <v/>
      </c>
      <c r="J248" s="21" t="str">
        <f>IF(OR(A248="",I248="",H248=""),"",ROUNDUP(H248*I248*(1+$I$2),0))</f>
        <v/>
      </c>
      <c r="K248" s="21" t="str">
        <f>IF(A248="","",IF(Produtos!I247&lt;&gt;"",Produtos!I247,J248))</f>
        <v/>
      </c>
      <c r="L248" s="20" t="str">
        <f>IF(A248="","",IF(F248&lt;0,"Saldo negativo: confira os lançamentos",IF(F248=0,"Zerado",IF(K248="","OK",IF(F248&lt;=K248,"Repor: chegou no mínimo","OK")))))</f>
        <v/>
      </c>
      <c r="M248" s="21" t="str">
        <f>IF(OR(A248="",K248=""),"",MAX(0,K248-F248))</f>
        <v/>
      </c>
      <c r="N248" s="24" t="str">
        <f>IF(A248="","",MAX(0,F248)*N(Produtos!F247))</f>
        <v/>
      </c>
    </row>
    <row r="249">
      <c r="A249" s="20" t="str">
        <f>IF(Produtos!A248="","",Produtos!A248)</f>
        <v/>
      </c>
      <c r="B249" s="20" t="str">
        <f>IF(A249="","",Produtos!J248)</f>
        <v/>
      </c>
      <c r="C249" s="21" t="str">
        <f>IF(A249="","",N(Produtos!G248))</f>
        <v/>
      </c>
      <c r="D249" s="21" t="str">
        <f>IF(A249="","",SUMIF(Entradas!$B$5:$B$1004,A249,Entradas!$D$5:$D$1004))</f>
        <v/>
      </c>
      <c r="E249" s="21" t="str">
        <f>IF(A249="","",SUMIF('Saídas'!$B$5:$B$2004,A249,'Saídas'!$D$5:$D$2004))</f>
        <v/>
      </c>
      <c r="F249" s="22" t="str">
        <f>IF(A249="","",C249+D249-E249)</f>
        <v/>
      </c>
      <c r="G249" s="21" t="str">
        <f>IF(A249="","",SUMIFS('Saídas'!$D$5:$D$2004,'Saídas'!$B$5:$B$2004,A249,'Saídas'!$E$5:$E$2004,"Venda",'Saídas'!$A$5:$A$2004,"&gt;="&amp;$B$2,'Saídas'!$A$5:$A$2004,"&lt;="&amp;$D$2))</f>
        <v/>
      </c>
      <c r="H249" s="23" t="str">
        <f>IF(OR(A249="",$F$2&lt;=0),"",G249/$F$2)</f>
        <v/>
      </c>
      <c r="I249" s="21" t="str">
        <f>IF(OR(A249="",Produtos!H248=""),"",Produtos!H248)</f>
        <v/>
      </c>
      <c r="J249" s="21" t="str">
        <f>IF(OR(A249="",I249="",H249=""),"",ROUNDUP(H249*I249*(1+$I$2),0))</f>
        <v/>
      </c>
      <c r="K249" s="21" t="str">
        <f>IF(A249="","",IF(Produtos!I248&lt;&gt;"",Produtos!I248,J249))</f>
        <v/>
      </c>
      <c r="L249" s="20" t="str">
        <f>IF(A249="","",IF(F249&lt;0,"Saldo negativo: confira os lançamentos",IF(F249=0,"Zerado",IF(K249="","OK",IF(F249&lt;=K249,"Repor: chegou no mínimo","OK")))))</f>
        <v/>
      </c>
      <c r="M249" s="21" t="str">
        <f>IF(OR(A249="",K249=""),"",MAX(0,K249-F249))</f>
        <v/>
      </c>
      <c r="N249" s="24" t="str">
        <f>IF(A249="","",MAX(0,F249)*N(Produtos!F248))</f>
        <v/>
      </c>
    </row>
    <row r="250">
      <c r="A250" s="20" t="str">
        <f>IF(Produtos!A249="","",Produtos!A249)</f>
        <v/>
      </c>
      <c r="B250" s="20" t="str">
        <f>IF(A250="","",Produtos!J249)</f>
        <v/>
      </c>
      <c r="C250" s="21" t="str">
        <f>IF(A250="","",N(Produtos!G249))</f>
        <v/>
      </c>
      <c r="D250" s="21" t="str">
        <f>IF(A250="","",SUMIF(Entradas!$B$5:$B$1004,A250,Entradas!$D$5:$D$1004))</f>
        <v/>
      </c>
      <c r="E250" s="21" t="str">
        <f>IF(A250="","",SUMIF('Saídas'!$B$5:$B$2004,A250,'Saídas'!$D$5:$D$2004))</f>
        <v/>
      </c>
      <c r="F250" s="22" t="str">
        <f>IF(A250="","",C250+D250-E250)</f>
        <v/>
      </c>
      <c r="G250" s="21" t="str">
        <f>IF(A250="","",SUMIFS('Saídas'!$D$5:$D$2004,'Saídas'!$B$5:$B$2004,A250,'Saídas'!$E$5:$E$2004,"Venda",'Saídas'!$A$5:$A$2004,"&gt;="&amp;$B$2,'Saídas'!$A$5:$A$2004,"&lt;="&amp;$D$2))</f>
        <v/>
      </c>
      <c r="H250" s="23" t="str">
        <f>IF(OR(A250="",$F$2&lt;=0),"",G250/$F$2)</f>
        <v/>
      </c>
      <c r="I250" s="21" t="str">
        <f>IF(OR(A250="",Produtos!H249=""),"",Produtos!H249)</f>
        <v/>
      </c>
      <c r="J250" s="21" t="str">
        <f>IF(OR(A250="",I250="",H250=""),"",ROUNDUP(H250*I250*(1+$I$2),0))</f>
        <v/>
      </c>
      <c r="K250" s="21" t="str">
        <f>IF(A250="","",IF(Produtos!I249&lt;&gt;"",Produtos!I249,J250))</f>
        <v/>
      </c>
      <c r="L250" s="20" t="str">
        <f>IF(A250="","",IF(F250&lt;0,"Saldo negativo: confira os lançamentos",IF(F250=0,"Zerado",IF(K250="","OK",IF(F250&lt;=K250,"Repor: chegou no mínimo","OK")))))</f>
        <v/>
      </c>
      <c r="M250" s="21" t="str">
        <f>IF(OR(A250="",K250=""),"",MAX(0,K250-F250))</f>
        <v/>
      </c>
      <c r="N250" s="24" t="str">
        <f>IF(A250="","",MAX(0,F250)*N(Produtos!F249))</f>
        <v/>
      </c>
    </row>
    <row r="251">
      <c r="A251" s="20" t="str">
        <f>IF(Produtos!A250="","",Produtos!A250)</f>
        <v/>
      </c>
      <c r="B251" s="20" t="str">
        <f>IF(A251="","",Produtos!J250)</f>
        <v/>
      </c>
      <c r="C251" s="21" t="str">
        <f>IF(A251="","",N(Produtos!G250))</f>
        <v/>
      </c>
      <c r="D251" s="21" t="str">
        <f>IF(A251="","",SUMIF(Entradas!$B$5:$B$1004,A251,Entradas!$D$5:$D$1004))</f>
        <v/>
      </c>
      <c r="E251" s="21" t="str">
        <f>IF(A251="","",SUMIF('Saídas'!$B$5:$B$2004,A251,'Saídas'!$D$5:$D$2004))</f>
        <v/>
      </c>
      <c r="F251" s="22" t="str">
        <f>IF(A251="","",C251+D251-E251)</f>
        <v/>
      </c>
      <c r="G251" s="21" t="str">
        <f>IF(A251="","",SUMIFS('Saídas'!$D$5:$D$2004,'Saídas'!$B$5:$B$2004,A251,'Saídas'!$E$5:$E$2004,"Venda",'Saídas'!$A$5:$A$2004,"&gt;="&amp;$B$2,'Saídas'!$A$5:$A$2004,"&lt;="&amp;$D$2))</f>
        <v/>
      </c>
      <c r="H251" s="23" t="str">
        <f>IF(OR(A251="",$F$2&lt;=0),"",G251/$F$2)</f>
        <v/>
      </c>
      <c r="I251" s="21" t="str">
        <f>IF(OR(A251="",Produtos!H250=""),"",Produtos!H250)</f>
        <v/>
      </c>
      <c r="J251" s="21" t="str">
        <f>IF(OR(A251="",I251="",H251=""),"",ROUNDUP(H251*I251*(1+$I$2),0))</f>
        <v/>
      </c>
      <c r="K251" s="21" t="str">
        <f>IF(A251="","",IF(Produtos!I250&lt;&gt;"",Produtos!I250,J251))</f>
        <v/>
      </c>
      <c r="L251" s="20" t="str">
        <f>IF(A251="","",IF(F251&lt;0,"Saldo negativo: confira os lançamentos",IF(F251=0,"Zerado",IF(K251="","OK",IF(F251&lt;=K251,"Repor: chegou no mínimo","OK")))))</f>
        <v/>
      </c>
      <c r="M251" s="21" t="str">
        <f>IF(OR(A251="",K251=""),"",MAX(0,K251-F251))</f>
        <v/>
      </c>
      <c r="N251" s="24" t="str">
        <f>IF(A251="","",MAX(0,F251)*N(Produtos!F250))</f>
        <v/>
      </c>
    </row>
    <row r="252">
      <c r="A252" s="20" t="str">
        <f>IF(Produtos!A251="","",Produtos!A251)</f>
        <v/>
      </c>
      <c r="B252" s="20" t="str">
        <f>IF(A252="","",Produtos!J251)</f>
        <v/>
      </c>
      <c r="C252" s="21" t="str">
        <f>IF(A252="","",N(Produtos!G251))</f>
        <v/>
      </c>
      <c r="D252" s="21" t="str">
        <f>IF(A252="","",SUMIF(Entradas!$B$5:$B$1004,A252,Entradas!$D$5:$D$1004))</f>
        <v/>
      </c>
      <c r="E252" s="21" t="str">
        <f>IF(A252="","",SUMIF('Saídas'!$B$5:$B$2004,A252,'Saídas'!$D$5:$D$2004))</f>
        <v/>
      </c>
      <c r="F252" s="22" t="str">
        <f>IF(A252="","",C252+D252-E252)</f>
        <v/>
      </c>
      <c r="G252" s="21" t="str">
        <f>IF(A252="","",SUMIFS('Saídas'!$D$5:$D$2004,'Saídas'!$B$5:$B$2004,A252,'Saídas'!$E$5:$E$2004,"Venda",'Saídas'!$A$5:$A$2004,"&gt;="&amp;$B$2,'Saídas'!$A$5:$A$2004,"&lt;="&amp;$D$2))</f>
        <v/>
      </c>
      <c r="H252" s="23" t="str">
        <f>IF(OR(A252="",$F$2&lt;=0),"",G252/$F$2)</f>
        <v/>
      </c>
      <c r="I252" s="21" t="str">
        <f>IF(OR(A252="",Produtos!H251=""),"",Produtos!H251)</f>
        <v/>
      </c>
      <c r="J252" s="21" t="str">
        <f>IF(OR(A252="",I252="",H252=""),"",ROUNDUP(H252*I252*(1+$I$2),0))</f>
        <v/>
      </c>
      <c r="K252" s="21" t="str">
        <f>IF(A252="","",IF(Produtos!I251&lt;&gt;"",Produtos!I251,J252))</f>
        <v/>
      </c>
      <c r="L252" s="20" t="str">
        <f>IF(A252="","",IF(F252&lt;0,"Saldo negativo: confira os lançamentos",IF(F252=0,"Zerado",IF(K252="","OK",IF(F252&lt;=K252,"Repor: chegou no mínimo","OK")))))</f>
        <v/>
      </c>
      <c r="M252" s="21" t="str">
        <f>IF(OR(A252="",K252=""),"",MAX(0,K252-F252))</f>
        <v/>
      </c>
      <c r="N252" s="24" t="str">
        <f>IF(A252="","",MAX(0,F252)*N(Produtos!F251))</f>
        <v/>
      </c>
    </row>
    <row r="253">
      <c r="A253" s="20" t="str">
        <f>IF(Produtos!A252="","",Produtos!A252)</f>
        <v/>
      </c>
      <c r="B253" s="20" t="str">
        <f>IF(A253="","",Produtos!J252)</f>
        <v/>
      </c>
      <c r="C253" s="21" t="str">
        <f>IF(A253="","",N(Produtos!G252))</f>
        <v/>
      </c>
      <c r="D253" s="21" t="str">
        <f>IF(A253="","",SUMIF(Entradas!$B$5:$B$1004,A253,Entradas!$D$5:$D$1004))</f>
        <v/>
      </c>
      <c r="E253" s="21" t="str">
        <f>IF(A253="","",SUMIF('Saídas'!$B$5:$B$2004,A253,'Saídas'!$D$5:$D$2004))</f>
        <v/>
      </c>
      <c r="F253" s="22" t="str">
        <f>IF(A253="","",C253+D253-E253)</f>
        <v/>
      </c>
      <c r="G253" s="21" t="str">
        <f>IF(A253="","",SUMIFS('Saídas'!$D$5:$D$2004,'Saídas'!$B$5:$B$2004,A253,'Saídas'!$E$5:$E$2004,"Venda",'Saídas'!$A$5:$A$2004,"&gt;="&amp;$B$2,'Saídas'!$A$5:$A$2004,"&lt;="&amp;$D$2))</f>
        <v/>
      </c>
      <c r="H253" s="23" t="str">
        <f>IF(OR(A253="",$F$2&lt;=0),"",G253/$F$2)</f>
        <v/>
      </c>
      <c r="I253" s="21" t="str">
        <f>IF(OR(A253="",Produtos!H252=""),"",Produtos!H252)</f>
        <v/>
      </c>
      <c r="J253" s="21" t="str">
        <f>IF(OR(A253="",I253="",H253=""),"",ROUNDUP(H253*I253*(1+$I$2),0))</f>
        <v/>
      </c>
      <c r="K253" s="21" t="str">
        <f>IF(A253="","",IF(Produtos!I252&lt;&gt;"",Produtos!I252,J253))</f>
        <v/>
      </c>
      <c r="L253" s="20" t="str">
        <f>IF(A253="","",IF(F253&lt;0,"Saldo negativo: confira os lançamentos",IF(F253=0,"Zerado",IF(K253="","OK",IF(F253&lt;=K253,"Repor: chegou no mínimo","OK")))))</f>
        <v/>
      </c>
      <c r="M253" s="21" t="str">
        <f>IF(OR(A253="",K253=""),"",MAX(0,K253-F253))</f>
        <v/>
      </c>
      <c r="N253" s="24" t="str">
        <f>IF(A253="","",MAX(0,F253)*N(Produtos!F252))</f>
        <v/>
      </c>
    </row>
    <row r="254">
      <c r="A254" s="20" t="str">
        <f>IF(Produtos!A253="","",Produtos!A253)</f>
        <v/>
      </c>
      <c r="B254" s="20" t="str">
        <f>IF(A254="","",Produtos!J253)</f>
        <v/>
      </c>
      <c r="C254" s="21" t="str">
        <f>IF(A254="","",N(Produtos!G253))</f>
        <v/>
      </c>
      <c r="D254" s="21" t="str">
        <f>IF(A254="","",SUMIF(Entradas!$B$5:$B$1004,A254,Entradas!$D$5:$D$1004))</f>
        <v/>
      </c>
      <c r="E254" s="21" t="str">
        <f>IF(A254="","",SUMIF('Saídas'!$B$5:$B$2004,A254,'Saídas'!$D$5:$D$2004))</f>
        <v/>
      </c>
      <c r="F254" s="22" t="str">
        <f>IF(A254="","",C254+D254-E254)</f>
        <v/>
      </c>
      <c r="G254" s="21" t="str">
        <f>IF(A254="","",SUMIFS('Saídas'!$D$5:$D$2004,'Saídas'!$B$5:$B$2004,A254,'Saídas'!$E$5:$E$2004,"Venda",'Saídas'!$A$5:$A$2004,"&gt;="&amp;$B$2,'Saídas'!$A$5:$A$2004,"&lt;="&amp;$D$2))</f>
        <v/>
      </c>
      <c r="H254" s="23" t="str">
        <f>IF(OR(A254="",$F$2&lt;=0),"",G254/$F$2)</f>
        <v/>
      </c>
      <c r="I254" s="21" t="str">
        <f>IF(OR(A254="",Produtos!H253=""),"",Produtos!H253)</f>
        <v/>
      </c>
      <c r="J254" s="21" t="str">
        <f>IF(OR(A254="",I254="",H254=""),"",ROUNDUP(H254*I254*(1+$I$2),0))</f>
        <v/>
      </c>
      <c r="K254" s="21" t="str">
        <f>IF(A254="","",IF(Produtos!I253&lt;&gt;"",Produtos!I253,J254))</f>
        <v/>
      </c>
      <c r="L254" s="20" t="str">
        <f>IF(A254="","",IF(F254&lt;0,"Saldo negativo: confira os lançamentos",IF(F254=0,"Zerado",IF(K254="","OK",IF(F254&lt;=K254,"Repor: chegou no mínimo","OK")))))</f>
        <v/>
      </c>
      <c r="M254" s="21" t="str">
        <f>IF(OR(A254="",K254=""),"",MAX(0,K254-F254))</f>
        <v/>
      </c>
      <c r="N254" s="24" t="str">
        <f>IF(A254="","",MAX(0,F254)*N(Produtos!F253))</f>
        <v/>
      </c>
    </row>
    <row r="255">
      <c r="A255" s="20" t="str">
        <f>IF(Produtos!A254="","",Produtos!A254)</f>
        <v/>
      </c>
      <c r="B255" s="20" t="str">
        <f>IF(A255="","",Produtos!J254)</f>
        <v/>
      </c>
      <c r="C255" s="21" t="str">
        <f>IF(A255="","",N(Produtos!G254))</f>
        <v/>
      </c>
      <c r="D255" s="21" t="str">
        <f>IF(A255="","",SUMIF(Entradas!$B$5:$B$1004,A255,Entradas!$D$5:$D$1004))</f>
        <v/>
      </c>
      <c r="E255" s="21" t="str">
        <f>IF(A255="","",SUMIF('Saídas'!$B$5:$B$2004,A255,'Saídas'!$D$5:$D$2004))</f>
        <v/>
      </c>
      <c r="F255" s="22" t="str">
        <f>IF(A255="","",C255+D255-E255)</f>
        <v/>
      </c>
      <c r="G255" s="21" t="str">
        <f>IF(A255="","",SUMIFS('Saídas'!$D$5:$D$2004,'Saídas'!$B$5:$B$2004,A255,'Saídas'!$E$5:$E$2004,"Venda",'Saídas'!$A$5:$A$2004,"&gt;="&amp;$B$2,'Saídas'!$A$5:$A$2004,"&lt;="&amp;$D$2))</f>
        <v/>
      </c>
      <c r="H255" s="23" t="str">
        <f>IF(OR(A255="",$F$2&lt;=0),"",G255/$F$2)</f>
        <v/>
      </c>
      <c r="I255" s="21" t="str">
        <f>IF(OR(A255="",Produtos!H254=""),"",Produtos!H254)</f>
        <v/>
      </c>
      <c r="J255" s="21" t="str">
        <f>IF(OR(A255="",I255="",H255=""),"",ROUNDUP(H255*I255*(1+$I$2),0))</f>
        <v/>
      </c>
      <c r="K255" s="21" t="str">
        <f>IF(A255="","",IF(Produtos!I254&lt;&gt;"",Produtos!I254,J255))</f>
        <v/>
      </c>
      <c r="L255" s="20" t="str">
        <f>IF(A255="","",IF(F255&lt;0,"Saldo negativo: confira os lançamentos",IF(F255=0,"Zerado",IF(K255="","OK",IF(F255&lt;=K255,"Repor: chegou no mínimo","OK")))))</f>
        <v/>
      </c>
      <c r="M255" s="21" t="str">
        <f>IF(OR(A255="",K255=""),"",MAX(0,K255-F255))</f>
        <v/>
      </c>
      <c r="N255" s="24" t="str">
        <f>IF(A255="","",MAX(0,F255)*N(Produtos!F254))</f>
        <v/>
      </c>
    </row>
    <row r="256">
      <c r="A256" s="20" t="str">
        <f>IF(Produtos!A255="","",Produtos!A255)</f>
        <v/>
      </c>
      <c r="B256" s="20" t="str">
        <f>IF(A256="","",Produtos!J255)</f>
        <v/>
      </c>
      <c r="C256" s="21" t="str">
        <f>IF(A256="","",N(Produtos!G255))</f>
        <v/>
      </c>
      <c r="D256" s="21" t="str">
        <f>IF(A256="","",SUMIF(Entradas!$B$5:$B$1004,A256,Entradas!$D$5:$D$1004))</f>
        <v/>
      </c>
      <c r="E256" s="21" t="str">
        <f>IF(A256="","",SUMIF('Saídas'!$B$5:$B$2004,A256,'Saídas'!$D$5:$D$2004))</f>
        <v/>
      </c>
      <c r="F256" s="22" t="str">
        <f>IF(A256="","",C256+D256-E256)</f>
        <v/>
      </c>
      <c r="G256" s="21" t="str">
        <f>IF(A256="","",SUMIFS('Saídas'!$D$5:$D$2004,'Saídas'!$B$5:$B$2004,A256,'Saídas'!$E$5:$E$2004,"Venda",'Saídas'!$A$5:$A$2004,"&gt;="&amp;$B$2,'Saídas'!$A$5:$A$2004,"&lt;="&amp;$D$2))</f>
        <v/>
      </c>
      <c r="H256" s="23" t="str">
        <f>IF(OR(A256="",$F$2&lt;=0),"",G256/$F$2)</f>
        <v/>
      </c>
      <c r="I256" s="21" t="str">
        <f>IF(OR(A256="",Produtos!H255=""),"",Produtos!H255)</f>
        <v/>
      </c>
      <c r="J256" s="21" t="str">
        <f>IF(OR(A256="",I256="",H256=""),"",ROUNDUP(H256*I256*(1+$I$2),0))</f>
        <v/>
      </c>
      <c r="K256" s="21" t="str">
        <f>IF(A256="","",IF(Produtos!I255&lt;&gt;"",Produtos!I255,J256))</f>
        <v/>
      </c>
      <c r="L256" s="20" t="str">
        <f>IF(A256="","",IF(F256&lt;0,"Saldo negativo: confira os lançamentos",IF(F256=0,"Zerado",IF(K256="","OK",IF(F256&lt;=K256,"Repor: chegou no mínimo","OK")))))</f>
        <v/>
      </c>
      <c r="M256" s="21" t="str">
        <f>IF(OR(A256="",K256=""),"",MAX(0,K256-F256))</f>
        <v/>
      </c>
      <c r="N256" s="24" t="str">
        <f>IF(A256="","",MAX(0,F256)*N(Produtos!F255))</f>
        <v/>
      </c>
    </row>
    <row r="257">
      <c r="A257" s="20" t="str">
        <f>IF(Produtos!A256="","",Produtos!A256)</f>
        <v/>
      </c>
      <c r="B257" s="20" t="str">
        <f>IF(A257="","",Produtos!J256)</f>
        <v/>
      </c>
      <c r="C257" s="21" t="str">
        <f>IF(A257="","",N(Produtos!G256))</f>
        <v/>
      </c>
      <c r="D257" s="21" t="str">
        <f>IF(A257="","",SUMIF(Entradas!$B$5:$B$1004,A257,Entradas!$D$5:$D$1004))</f>
        <v/>
      </c>
      <c r="E257" s="21" t="str">
        <f>IF(A257="","",SUMIF('Saídas'!$B$5:$B$2004,A257,'Saídas'!$D$5:$D$2004))</f>
        <v/>
      </c>
      <c r="F257" s="22" t="str">
        <f>IF(A257="","",C257+D257-E257)</f>
        <v/>
      </c>
      <c r="G257" s="21" t="str">
        <f>IF(A257="","",SUMIFS('Saídas'!$D$5:$D$2004,'Saídas'!$B$5:$B$2004,A257,'Saídas'!$E$5:$E$2004,"Venda",'Saídas'!$A$5:$A$2004,"&gt;="&amp;$B$2,'Saídas'!$A$5:$A$2004,"&lt;="&amp;$D$2))</f>
        <v/>
      </c>
      <c r="H257" s="23" t="str">
        <f>IF(OR(A257="",$F$2&lt;=0),"",G257/$F$2)</f>
        <v/>
      </c>
      <c r="I257" s="21" t="str">
        <f>IF(OR(A257="",Produtos!H256=""),"",Produtos!H256)</f>
        <v/>
      </c>
      <c r="J257" s="21" t="str">
        <f>IF(OR(A257="",I257="",H257=""),"",ROUNDUP(H257*I257*(1+$I$2),0))</f>
        <v/>
      </c>
      <c r="K257" s="21" t="str">
        <f>IF(A257="","",IF(Produtos!I256&lt;&gt;"",Produtos!I256,J257))</f>
        <v/>
      </c>
      <c r="L257" s="20" t="str">
        <f>IF(A257="","",IF(F257&lt;0,"Saldo negativo: confira os lançamentos",IF(F257=0,"Zerado",IF(K257="","OK",IF(F257&lt;=K257,"Repor: chegou no mínimo","OK")))))</f>
        <v/>
      </c>
      <c r="M257" s="21" t="str">
        <f>IF(OR(A257="",K257=""),"",MAX(0,K257-F257))</f>
        <v/>
      </c>
      <c r="N257" s="24" t="str">
        <f>IF(A257="","",MAX(0,F257)*N(Produtos!F256))</f>
        <v/>
      </c>
    </row>
    <row r="258">
      <c r="A258" s="20" t="str">
        <f>IF(Produtos!A257="","",Produtos!A257)</f>
        <v/>
      </c>
      <c r="B258" s="20" t="str">
        <f>IF(A258="","",Produtos!J257)</f>
        <v/>
      </c>
      <c r="C258" s="21" t="str">
        <f>IF(A258="","",N(Produtos!G257))</f>
        <v/>
      </c>
      <c r="D258" s="21" t="str">
        <f>IF(A258="","",SUMIF(Entradas!$B$5:$B$1004,A258,Entradas!$D$5:$D$1004))</f>
        <v/>
      </c>
      <c r="E258" s="21" t="str">
        <f>IF(A258="","",SUMIF('Saídas'!$B$5:$B$2004,A258,'Saídas'!$D$5:$D$2004))</f>
        <v/>
      </c>
      <c r="F258" s="22" t="str">
        <f>IF(A258="","",C258+D258-E258)</f>
        <v/>
      </c>
      <c r="G258" s="21" t="str">
        <f>IF(A258="","",SUMIFS('Saídas'!$D$5:$D$2004,'Saídas'!$B$5:$B$2004,A258,'Saídas'!$E$5:$E$2004,"Venda",'Saídas'!$A$5:$A$2004,"&gt;="&amp;$B$2,'Saídas'!$A$5:$A$2004,"&lt;="&amp;$D$2))</f>
        <v/>
      </c>
      <c r="H258" s="23" t="str">
        <f>IF(OR(A258="",$F$2&lt;=0),"",G258/$F$2)</f>
        <v/>
      </c>
      <c r="I258" s="21" t="str">
        <f>IF(OR(A258="",Produtos!H257=""),"",Produtos!H257)</f>
        <v/>
      </c>
      <c r="J258" s="21" t="str">
        <f>IF(OR(A258="",I258="",H258=""),"",ROUNDUP(H258*I258*(1+$I$2),0))</f>
        <v/>
      </c>
      <c r="K258" s="21" t="str">
        <f>IF(A258="","",IF(Produtos!I257&lt;&gt;"",Produtos!I257,J258))</f>
        <v/>
      </c>
      <c r="L258" s="20" t="str">
        <f>IF(A258="","",IF(F258&lt;0,"Saldo negativo: confira os lançamentos",IF(F258=0,"Zerado",IF(K258="","OK",IF(F258&lt;=K258,"Repor: chegou no mínimo","OK")))))</f>
        <v/>
      </c>
      <c r="M258" s="21" t="str">
        <f>IF(OR(A258="",K258=""),"",MAX(0,K258-F258))</f>
        <v/>
      </c>
      <c r="N258" s="24" t="str">
        <f>IF(A258="","",MAX(0,F258)*N(Produtos!F257))</f>
        <v/>
      </c>
    </row>
    <row r="259">
      <c r="A259" s="20" t="str">
        <f>IF(Produtos!A258="","",Produtos!A258)</f>
        <v/>
      </c>
      <c r="B259" s="20" t="str">
        <f>IF(A259="","",Produtos!J258)</f>
        <v/>
      </c>
      <c r="C259" s="21" t="str">
        <f>IF(A259="","",N(Produtos!G258))</f>
        <v/>
      </c>
      <c r="D259" s="21" t="str">
        <f>IF(A259="","",SUMIF(Entradas!$B$5:$B$1004,A259,Entradas!$D$5:$D$1004))</f>
        <v/>
      </c>
      <c r="E259" s="21" t="str">
        <f>IF(A259="","",SUMIF('Saídas'!$B$5:$B$2004,A259,'Saídas'!$D$5:$D$2004))</f>
        <v/>
      </c>
      <c r="F259" s="22" t="str">
        <f>IF(A259="","",C259+D259-E259)</f>
        <v/>
      </c>
      <c r="G259" s="21" t="str">
        <f>IF(A259="","",SUMIFS('Saídas'!$D$5:$D$2004,'Saídas'!$B$5:$B$2004,A259,'Saídas'!$E$5:$E$2004,"Venda",'Saídas'!$A$5:$A$2004,"&gt;="&amp;$B$2,'Saídas'!$A$5:$A$2004,"&lt;="&amp;$D$2))</f>
        <v/>
      </c>
      <c r="H259" s="23" t="str">
        <f>IF(OR(A259="",$F$2&lt;=0),"",G259/$F$2)</f>
        <v/>
      </c>
      <c r="I259" s="21" t="str">
        <f>IF(OR(A259="",Produtos!H258=""),"",Produtos!H258)</f>
        <v/>
      </c>
      <c r="J259" s="21" t="str">
        <f>IF(OR(A259="",I259="",H259=""),"",ROUNDUP(H259*I259*(1+$I$2),0))</f>
        <v/>
      </c>
      <c r="K259" s="21" t="str">
        <f>IF(A259="","",IF(Produtos!I258&lt;&gt;"",Produtos!I258,J259))</f>
        <v/>
      </c>
      <c r="L259" s="20" t="str">
        <f>IF(A259="","",IF(F259&lt;0,"Saldo negativo: confira os lançamentos",IF(F259=0,"Zerado",IF(K259="","OK",IF(F259&lt;=K259,"Repor: chegou no mínimo","OK")))))</f>
        <v/>
      </c>
      <c r="M259" s="21" t="str">
        <f>IF(OR(A259="",K259=""),"",MAX(0,K259-F259))</f>
        <v/>
      </c>
      <c r="N259" s="24" t="str">
        <f>IF(A259="","",MAX(0,F259)*N(Produtos!F258))</f>
        <v/>
      </c>
    </row>
    <row r="260">
      <c r="A260" s="20" t="str">
        <f>IF(Produtos!A259="","",Produtos!A259)</f>
        <v/>
      </c>
      <c r="B260" s="20" t="str">
        <f>IF(A260="","",Produtos!J259)</f>
        <v/>
      </c>
      <c r="C260" s="21" t="str">
        <f>IF(A260="","",N(Produtos!G259))</f>
        <v/>
      </c>
      <c r="D260" s="21" t="str">
        <f>IF(A260="","",SUMIF(Entradas!$B$5:$B$1004,A260,Entradas!$D$5:$D$1004))</f>
        <v/>
      </c>
      <c r="E260" s="21" t="str">
        <f>IF(A260="","",SUMIF('Saídas'!$B$5:$B$2004,A260,'Saídas'!$D$5:$D$2004))</f>
        <v/>
      </c>
      <c r="F260" s="22" t="str">
        <f>IF(A260="","",C260+D260-E260)</f>
        <v/>
      </c>
      <c r="G260" s="21" t="str">
        <f>IF(A260="","",SUMIFS('Saídas'!$D$5:$D$2004,'Saídas'!$B$5:$B$2004,A260,'Saídas'!$E$5:$E$2004,"Venda",'Saídas'!$A$5:$A$2004,"&gt;="&amp;$B$2,'Saídas'!$A$5:$A$2004,"&lt;="&amp;$D$2))</f>
        <v/>
      </c>
      <c r="H260" s="23" t="str">
        <f>IF(OR(A260="",$F$2&lt;=0),"",G260/$F$2)</f>
        <v/>
      </c>
      <c r="I260" s="21" t="str">
        <f>IF(OR(A260="",Produtos!H259=""),"",Produtos!H259)</f>
        <v/>
      </c>
      <c r="J260" s="21" t="str">
        <f>IF(OR(A260="",I260="",H260=""),"",ROUNDUP(H260*I260*(1+$I$2),0))</f>
        <v/>
      </c>
      <c r="K260" s="21" t="str">
        <f>IF(A260="","",IF(Produtos!I259&lt;&gt;"",Produtos!I259,J260))</f>
        <v/>
      </c>
      <c r="L260" s="20" t="str">
        <f>IF(A260="","",IF(F260&lt;0,"Saldo negativo: confira os lançamentos",IF(F260=0,"Zerado",IF(K260="","OK",IF(F260&lt;=K260,"Repor: chegou no mínimo","OK")))))</f>
        <v/>
      </c>
      <c r="M260" s="21" t="str">
        <f>IF(OR(A260="",K260=""),"",MAX(0,K260-F260))</f>
        <v/>
      </c>
      <c r="N260" s="24" t="str">
        <f>IF(A260="","",MAX(0,F260)*N(Produtos!F259))</f>
        <v/>
      </c>
    </row>
    <row r="261">
      <c r="A261" s="20" t="str">
        <f>IF(Produtos!A260="","",Produtos!A260)</f>
        <v/>
      </c>
      <c r="B261" s="20" t="str">
        <f>IF(A261="","",Produtos!J260)</f>
        <v/>
      </c>
      <c r="C261" s="21" t="str">
        <f>IF(A261="","",N(Produtos!G260))</f>
        <v/>
      </c>
      <c r="D261" s="21" t="str">
        <f>IF(A261="","",SUMIF(Entradas!$B$5:$B$1004,A261,Entradas!$D$5:$D$1004))</f>
        <v/>
      </c>
      <c r="E261" s="21" t="str">
        <f>IF(A261="","",SUMIF('Saídas'!$B$5:$B$2004,A261,'Saídas'!$D$5:$D$2004))</f>
        <v/>
      </c>
      <c r="F261" s="22" t="str">
        <f>IF(A261="","",C261+D261-E261)</f>
        <v/>
      </c>
      <c r="G261" s="21" t="str">
        <f>IF(A261="","",SUMIFS('Saídas'!$D$5:$D$2004,'Saídas'!$B$5:$B$2004,A261,'Saídas'!$E$5:$E$2004,"Venda",'Saídas'!$A$5:$A$2004,"&gt;="&amp;$B$2,'Saídas'!$A$5:$A$2004,"&lt;="&amp;$D$2))</f>
        <v/>
      </c>
      <c r="H261" s="23" t="str">
        <f>IF(OR(A261="",$F$2&lt;=0),"",G261/$F$2)</f>
        <v/>
      </c>
      <c r="I261" s="21" t="str">
        <f>IF(OR(A261="",Produtos!H260=""),"",Produtos!H260)</f>
        <v/>
      </c>
      <c r="J261" s="21" t="str">
        <f>IF(OR(A261="",I261="",H261=""),"",ROUNDUP(H261*I261*(1+$I$2),0))</f>
        <v/>
      </c>
      <c r="K261" s="21" t="str">
        <f>IF(A261="","",IF(Produtos!I260&lt;&gt;"",Produtos!I260,J261))</f>
        <v/>
      </c>
      <c r="L261" s="20" t="str">
        <f>IF(A261="","",IF(F261&lt;0,"Saldo negativo: confira os lançamentos",IF(F261=0,"Zerado",IF(K261="","OK",IF(F261&lt;=K261,"Repor: chegou no mínimo","OK")))))</f>
        <v/>
      </c>
      <c r="M261" s="21" t="str">
        <f>IF(OR(A261="",K261=""),"",MAX(0,K261-F261))</f>
        <v/>
      </c>
      <c r="N261" s="24" t="str">
        <f>IF(A261="","",MAX(0,F261)*N(Produtos!F260))</f>
        <v/>
      </c>
    </row>
    <row r="262">
      <c r="A262" s="20" t="str">
        <f>IF(Produtos!A261="","",Produtos!A261)</f>
        <v/>
      </c>
      <c r="B262" s="20" t="str">
        <f>IF(A262="","",Produtos!J261)</f>
        <v/>
      </c>
      <c r="C262" s="21" t="str">
        <f>IF(A262="","",N(Produtos!G261))</f>
        <v/>
      </c>
      <c r="D262" s="21" t="str">
        <f>IF(A262="","",SUMIF(Entradas!$B$5:$B$1004,A262,Entradas!$D$5:$D$1004))</f>
        <v/>
      </c>
      <c r="E262" s="21" t="str">
        <f>IF(A262="","",SUMIF('Saídas'!$B$5:$B$2004,A262,'Saídas'!$D$5:$D$2004))</f>
        <v/>
      </c>
      <c r="F262" s="22" t="str">
        <f>IF(A262="","",C262+D262-E262)</f>
        <v/>
      </c>
      <c r="G262" s="21" t="str">
        <f>IF(A262="","",SUMIFS('Saídas'!$D$5:$D$2004,'Saídas'!$B$5:$B$2004,A262,'Saídas'!$E$5:$E$2004,"Venda",'Saídas'!$A$5:$A$2004,"&gt;="&amp;$B$2,'Saídas'!$A$5:$A$2004,"&lt;="&amp;$D$2))</f>
        <v/>
      </c>
      <c r="H262" s="23" t="str">
        <f>IF(OR(A262="",$F$2&lt;=0),"",G262/$F$2)</f>
        <v/>
      </c>
      <c r="I262" s="21" t="str">
        <f>IF(OR(A262="",Produtos!H261=""),"",Produtos!H261)</f>
        <v/>
      </c>
      <c r="J262" s="21" t="str">
        <f>IF(OR(A262="",I262="",H262=""),"",ROUNDUP(H262*I262*(1+$I$2),0))</f>
        <v/>
      </c>
      <c r="K262" s="21" t="str">
        <f>IF(A262="","",IF(Produtos!I261&lt;&gt;"",Produtos!I261,J262))</f>
        <v/>
      </c>
      <c r="L262" s="20" t="str">
        <f>IF(A262="","",IF(F262&lt;0,"Saldo negativo: confira os lançamentos",IF(F262=0,"Zerado",IF(K262="","OK",IF(F262&lt;=K262,"Repor: chegou no mínimo","OK")))))</f>
        <v/>
      </c>
      <c r="M262" s="21" t="str">
        <f>IF(OR(A262="",K262=""),"",MAX(0,K262-F262))</f>
        <v/>
      </c>
      <c r="N262" s="24" t="str">
        <f>IF(A262="","",MAX(0,F262)*N(Produtos!F261))</f>
        <v/>
      </c>
    </row>
    <row r="263">
      <c r="A263" s="20" t="str">
        <f>IF(Produtos!A262="","",Produtos!A262)</f>
        <v/>
      </c>
      <c r="B263" s="20" t="str">
        <f>IF(A263="","",Produtos!J262)</f>
        <v/>
      </c>
      <c r="C263" s="21" t="str">
        <f>IF(A263="","",N(Produtos!G262))</f>
        <v/>
      </c>
      <c r="D263" s="21" t="str">
        <f>IF(A263="","",SUMIF(Entradas!$B$5:$B$1004,A263,Entradas!$D$5:$D$1004))</f>
        <v/>
      </c>
      <c r="E263" s="21" t="str">
        <f>IF(A263="","",SUMIF('Saídas'!$B$5:$B$2004,A263,'Saídas'!$D$5:$D$2004))</f>
        <v/>
      </c>
      <c r="F263" s="22" t="str">
        <f>IF(A263="","",C263+D263-E263)</f>
        <v/>
      </c>
      <c r="G263" s="21" t="str">
        <f>IF(A263="","",SUMIFS('Saídas'!$D$5:$D$2004,'Saídas'!$B$5:$B$2004,A263,'Saídas'!$E$5:$E$2004,"Venda",'Saídas'!$A$5:$A$2004,"&gt;="&amp;$B$2,'Saídas'!$A$5:$A$2004,"&lt;="&amp;$D$2))</f>
        <v/>
      </c>
      <c r="H263" s="23" t="str">
        <f>IF(OR(A263="",$F$2&lt;=0),"",G263/$F$2)</f>
        <v/>
      </c>
      <c r="I263" s="21" t="str">
        <f>IF(OR(A263="",Produtos!H262=""),"",Produtos!H262)</f>
        <v/>
      </c>
      <c r="J263" s="21" t="str">
        <f>IF(OR(A263="",I263="",H263=""),"",ROUNDUP(H263*I263*(1+$I$2),0))</f>
        <v/>
      </c>
      <c r="K263" s="21" t="str">
        <f>IF(A263="","",IF(Produtos!I262&lt;&gt;"",Produtos!I262,J263))</f>
        <v/>
      </c>
      <c r="L263" s="20" t="str">
        <f>IF(A263="","",IF(F263&lt;0,"Saldo negativo: confira os lançamentos",IF(F263=0,"Zerado",IF(K263="","OK",IF(F263&lt;=K263,"Repor: chegou no mínimo","OK")))))</f>
        <v/>
      </c>
      <c r="M263" s="21" t="str">
        <f>IF(OR(A263="",K263=""),"",MAX(0,K263-F263))</f>
        <v/>
      </c>
      <c r="N263" s="24" t="str">
        <f>IF(A263="","",MAX(0,F263)*N(Produtos!F262))</f>
        <v/>
      </c>
    </row>
    <row r="264">
      <c r="A264" s="20" t="str">
        <f>IF(Produtos!A263="","",Produtos!A263)</f>
        <v/>
      </c>
      <c r="B264" s="20" t="str">
        <f>IF(A264="","",Produtos!J263)</f>
        <v/>
      </c>
      <c r="C264" s="21" t="str">
        <f>IF(A264="","",N(Produtos!G263))</f>
        <v/>
      </c>
      <c r="D264" s="21" t="str">
        <f>IF(A264="","",SUMIF(Entradas!$B$5:$B$1004,A264,Entradas!$D$5:$D$1004))</f>
        <v/>
      </c>
      <c r="E264" s="21" t="str">
        <f>IF(A264="","",SUMIF('Saídas'!$B$5:$B$2004,A264,'Saídas'!$D$5:$D$2004))</f>
        <v/>
      </c>
      <c r="F264" s="22" t="str">
        <f>IF(A264="","",C264+D264-E264)</f>
        <v/>
      </c>
      <c r="G264" s="21" t="str">
        <f>IF(A264="","",SUMIFS('Saídas'!$D$5:$D$2004,'Saídas'!$B$5:$B$2004,A264,'Saídas'!$E$5:$E$2004,"Venda",'Saídas'!$A$5:$A$2004,"&gt;="&amp;$B$2,'Saídas'!$A$5:$A$2004,"&lt;="&amp;$D$2))</f>
        <v/>
      </c>
      <c r="H264" s="23" t="str">
        <f>IF(OR(A264="",$F$2&lt;=0),"",G264/$F$2)</f>
        <v/>
      </c>
      <c r="I264" s="21" t="str">
        <f>IF(OR(A264="",Produtos!H263=""),"",Produtos!H263)</f>
        <v/>
      </c>
      <c r="J264" s="21" t="str">
        <f>IF(OR(A264="",I264="",H264=""),"",ROUNDUP(H264*I264*(1+$I$2),0))</f>
        <v/>
      </c>
      <c r="K264" s="21" t="str">
        <f>IF(A264="","",IF(Produtos!I263&lt;&gt;"",Produtos!I263,J264))</f>
        <v/>
      </c>
      <c r="L264" s="20" t="str">
        <f>IF(A264="","",IF(F264&lt;0,"Saldo negativo: confira os lançamentos",IF(F264=0,"Zerado",IF(K264="","OK",IF(F264&lt;=K264,"Repor: chegou no mínimo","OK")))))</f>
        <v/>
      </c>
      <c r="M264" s="21" t="str">
        <f>IF(OR(A264="",K264=""),"",MAX(0,K264-F264))</f>
        <v/>
      </c>
      <c r="N264" s="24" t="str">
        <f>IF(A264="","",MAX(0,F264)*N(Produtos!F263))</f>
        <v/>
      </c>
    </row>
    <row r="265">
      <c r="A265" s="20" t="str">
        <f>IF(Produtos!A264="","",Produtos!A264)</f>
        <v/>
      </c>
      <c r="B265" s="20" t="str">
        <f>IF(A265="","",Produtos!J264)</f>
        <v/>
      </c>
      <c r="C265" s="21" t="str">
        <f>IF(A265="","",N(Produtos!G264))</f>
        <v/>
      </c>
      <c r="D265" s="21" t="str">
        <f>IF(A265="","",SUMIF(Entradas!$B$5:$B$1004,A265,Entradas!$D$5:$D$1004))</f>
        <v/>
      </c>
      <c r="E265" s="21" t="str">
        <f>IF(A265="","",SUMIF('Saídas'!$B$5:$B$2004,A265,'Saídas'!$D$5:$D$2004))</f>
        <v/>
      </c>
      <c r="F265" s="22" t="str">
        <f>IF(A265="","",C265+D265-E265)</f>
        <v/>
      </c>
      <c r="G265" s="21" t="str">
        <f>IF(A265="","",SUMIFS('Saídas'!$D$5:$D$2004,'Saídas'!$B$5:$B$2004,A265,'Saídas'!$E$5:$E$2004,"Venda",'Saídas'!$A$5:$A$2004,"&gt;="&amp;$B$2,'Saídas'!$A$5:$A$2004,"&lt;="&amp;$D$2))</f>
        <v/>
      </c>
      <c r="H265" s="23" t="str">
        <f>IF(OR(A265="",$F$2&lt;=0),"",G265/$F$2)</f>
        <v/>
      </c>
      <c r="I265" s="21" t="str">
        <f>IF(OR(A265="",Produtos!H264=""),"",Produtos!H264)</f>
        <v/>
      </c>
      <c r="J265" s="21" t="str">
        <f>IF(OR(A265="",I265="",H265=""),"",ROUNDUP(H265*I265*(1+$I$2),0))</f>
        <v/>
      </c>
      <c r="K265" s="21" t="str">
        <f>IF(A265="","",IF(Produtos!I264&lt;&gt;"",Produtos!I264,J265))</f>
        <v/>
      </c>
      <c r="L265" s="20" t="str">
        <f>IF(A265="","",IF(F265&lt;0,"Saldo negativo: confira os lançamentos",IF(F265=0,"Zerado",IF(K265="","OK",IF(F265&lt;=K265,"Repor: chegou no mínimo","OK")))))</f>
        <v/>
      </c>
      <c r="M265" s="21" t="str">
        <f>IF(OR(A265="",K265=""),"",MAX(0,K265-F265))</f>
        <v/>
      </c>
      <c r="N265" s="24" t="str">
        <f>IF(A265="","",MAX(0,F265)*N(Produtos!F264))</f>
        <v/>
      </c>
    </row>
    <row r="266">
      <c r="A266" s="20" t="str">
        <f>IF(Produtos!A265="","",Produtos!A265)</f>
        <v/>
      </c>
      <c r="B266" s="20" t="str">
        <f>IF(A266="","",Produtos!J265)</f>
        <v/>
      </c>
      <c r="C266" s="21" t="str">
        <f>IF(A266="","",N(Produtos!G265))</f>
        <v/>
      </c>
      <c r="D266" s="21" t="str">
        <f>IF(A266="","",SUMIF(Entradas!$B$5:$B$1004,A266,Entradas!$D$5:$D$1004))</f>
        <v/>
      </c>
      <c r="E266" s="21" t="str">
        <f>IF(A266="","",SUMIF('Saídas'!$B$5:$B$2004,A266,'Saídas'!$D$5:$D$2004))</f>
        <v/>
      </c>
      <c r="F266" s="22" t="str">
        <f>IF(A266="","",C266+D266-E266)</f>
        <v/>
      </c>
      <c r="G266" s="21" t="str">
        <f>IF(A266="","",SUMIFS('Saídas'!$D$5:$D$2004,'Saídas'!$B$5:$B$2004,A266,'Saídas'!$E$5:$E$2004,"Venda",'Saídas'!$A$5:$A$2004,"&gt;="&amp;$B$2,'Saídas'!$A$5:$A$2004,"&lt;="&amp;$D$2))</f>
        <v/>
      </c>
      <c r="H266" s="23" t="str">
        <f>IF(OR(A266="",$F$2&lt;=0),"",G266/$F$2)</f>
        <v/>
      </c>
      <c r="I266" s="21" t="str">
        <f>IF(OR(A266="",Produtos!H265=""),"",Produtos!H265)</f>
        <v/>
      </c>
      <c r="J266" s="21" t="str">
        <f>IF(OR(A266="",I266="",H266=""),"",ROUNDUP(H266*I266*(1+$I$2),0))</f>
        <v/>
      </c>
      <c r="K266" s="21" t="str">
        <f>IF(A266="","",IF(Produtos!I265&lt;&gt;"",Produtos!I265,J266))</f>
        <v/>
      </c>
      <c r="L266" s="20" t="str">
        <f>IF(A266="","",IF(F266&lt;0,"Saldo negativo: confira os lançamentos",IF(F266=0,"Zerado",IF(K266="","OK",IF(F266&lt;=K266,"Repor: chegou no mínimo","OK")))))</f>
        <v/>
      </c>
      <c r="M266" s="21" t="str">
        <f>IF(OR(A266="",K266=""),"",MAX(0,K266-F266))</f>
        <v/>
      </c>
      <c r="N266" s="24" t="str">
        <f>IF(A266="","",MAX(0,F266)*N(Produtos!F265))</f>
        <v/>
      </c>
    </row>
    <row r="267">
      <c r="A267" s="20" t="str">
        <f>IF(Produtos!A266="","",Produtos!A266)</f>
        <v/>
      </c>
      <c r="B267" s="20" t="str">
        <f>IF(A267="","",Produtos!J266)</f>
        <v/>
      </c>
      <c r="C267" s="21" t="str">
        <f>IF(A267="","",N(Produtos!G266))</f>
        <v/>
      </c>
      <c r="D267" s="21" t="str">
        <f>IF(A267="","",SUMIF(Entradas!$B$5:$B$1004,A267,Entradas!$D$5:$D$1004))</f>
        <v/>
      </c>
      <c r="E267" s="21" t="str">
        <f>IF(A267="","",SUMIF('Saídas'!$B$5:$B$2004,A267,'Saídas'!$D$5:$D$2004))</f>
        <v/>
      </c>
      <c r="F267" s="22" t="str">
        <f>IF(A267="","",C267+D267-E267)</f>
        <v/>
      </c>
      <c r="G267" s="21" t="str">
        <f>IF(A267="","",SUMIFS('Saídas'!$D$5:$D$2004,'Saídas'!$B$5:$B$2004,A267,'Saídas'!$E$5:$E$2004,"Venda",'Saídas'!$A$5:$A$2004,"&gt;="&amp;$B$2,'Saídas'!$A$5:$A$2004,"&lt;="&amp;$D$2))</f>
        <v/>
      </c>
      <c r="H267" s="23" t="str">
        <f>IF(OR(A267="",$F$2&lt;=0),"",G267/$F$2)</f>
        <v/>
      </c>
      <c r="I267" s="21" t="str">
        <f>IF(OR(A267="",Produtos!H266=""),"",Produtos!H266)</f>
        <v/>
      </c>
      <c r="J267" s="21" t="str">
        <f>IF(OR(A267="",I267="",H267=""),"",ROUNDUP(H267*I267*(1+$I$2),0))</f>
        <v/>
      </c>
      <c r="K267" s="21" t="str">
        <f>IF(A267="","",IF(Produtos!I266&lt;&gt;"",Produtos!I266,J267))</f>
        <v/>
      </c>
      <c r="L267" s="20" t="str">
        <f>IF(A267="","",IF(F267&lt;0,"Saldo negativo: confira os lançamentos",IF(F267=0,"Zerado",IF(K267="","OK",IF(F267&lt;=K267,"Repor: chegou no mínimo","OK")))))</f>
        <v/>
      </c>
      <c r="M267" s="21" t="str">
        <f>IF(OR(A267="",K267=""),"",MAX(0,K267-F267))</f>
        <v/>
      </c>
      <c r="N267" s="24" t="str">
        <f>IF(A267="","",MAX(0,F267)*N(Produtos!F266))</f>
        <v/>
      </c>
    </row>
    <row r="268">
      <c r="A268" s="20" t="str">
        <f>IF(Produtos!A267="","",Produtos!A267)</f>
        <v/>
      </c>
      <c r="B268" s="20" t="str">
        <f>IF(A268="","",Produtos!J267)</f>
        <v/>
      </c>
      <c r="C268" s="21" t="str">
        <f>IF(A268="","",N(Produtos!G267))</f>
        <v/>
      </c>
      <c r="D268" s="21" t="str">
        <f>IF(A268="","",SUMIF(Entradas!$B$5:$B$1004,A268,Entradas!$D$5:$D$1004))</f>
        <v/>
      </c>
      <c r="E268" s="21" t="str">
        <f>IF(A268="","",SUMIF('Saídas'!$B$5:$B$2004,A268,'Saídas'!$D$5:$D$2004))</f>
        <v/>
      </c>
      <c r="F268" s="22" t="str">
        <f>IF(A268="","",C268+D268-E268)</f>
        <v/>
      </c>
      <c r="G268" s="21" t="str">
        <f>IF(A268="","",SUMIFS('Saídas'!$D$5:$D$2004,'Saídas'!$B$5:$B$2004,A268,'Saídas'!$E$5:$E$2004,"Venda",'Saídas'!$A$5:$A$2004,"&gt;="&amp;$B$2,'Saídas'!$A$5:$A$2004,"&lt;="&amp;$D$2))</f>
        <v/>
      </c>
      <c r="H268" s="23" t="str">
        <f>IF(OR(A268="",$F$2&lt;=0),"",G268/$F$2)</f>
        <v/>
      </c>
      <c r="I268" s="21" t="str">
        <f>IF(OR(A268="",Produtos!H267=""),"",Produtos!H267)</f>
        <v/>
      </c>
      <c r="J268" s="21" t="str">
        <f>IF(OR(A268="",I268="",H268=""),"",ROUNDUP(H268*I268*(1+$I$2),0))</f>
        <v/>
      </c>
      <c r="K268" s="21" t="str">
        <f>IF(A268="","",IF(Produtos!I267&lt;&gt;"",Produtos!I267,J268))</f>
        <v/>
      </c>
      <c r="L268" s="20" t="str">
        <f>IF(A268="","",IF(F268&lt;0,"Saldo negativo: confira os lançamentos",IF(F268=0,"Zerado",IF(K268="","OK",IF(F268&lt;=K268,"Repor: chegou no mínimo","OK")))))</f>
        <v/>
      </c>
      <c r="M268" s="21" t="str">
        <f>IF(OR(A268="",K268=""),"",MAX(0,K268-F268))</f>
        <v/>
      </c>
      <c r="N268" s="24" t="str">
        <f>IF(A268="","",MAX(0,F268)*N(Produtos!F267))</f>
        <v/>
      </c>
    </row>
    <row r="269">
      <c r="A269" s="20" t="str">
        <f>IF(Produtos!A268="","",Produtos!A268)</f>
        <v/>
      </c>
      <c r="B269" s="20" t="str">
        <f>IF(A269="","",Produtos!J268)</f>
        <v/>
      </c>
      <c r="C269" s="21" t="str">
        <f>IF(A269="","",N(Produtos!G268))</f>
        <v/>
      </c>
      <c r="D269" s="21" t="str">
        <f>IF(A269="","",SUMIF(Entradas!$B$5:$B$1004,A269,Entradas!$D$5:$D$1004))</f>
        <v/>
      </c>
      <c r="E269" s="21" t="str">
        <f>IF(A269="","",SUMIF('Saídas'!$B$5:$B$2004,A269,'Saídas'!$D$5:$D$2004))</f>
        <v/>
      </c>
      <c r="F269" s="22" t="str">
        <f>IF(A269="","",C269+D269-E269)</f>
        <v/>
      </c>
      <c r="G269" s="21" t="str">
        <f>IF(A269="","",SUMIFS('Saídas'!$D$5:$D$2004,'Saídas'!$B$5:$B$2004,A269,'Saídas'!$E$5:$E$2004,"Venda",'Saídas'!$A$5:$A$2004,"&gt;="&amp;$B$2,'Saídas'!$A$5:$A$2004,"&lt;="&amp;$D$2))</f>
        <v/>
      </c>
      <c r="H269" s="23" t="str">
        <f>IF(OR(A269="",$F$2&lt;=0),"",G269/$F$2)</f>
        <v/>
      </c>
      <c r="I269" s="21" t="str">
        <f>IF(OR(A269="",Produtos!H268=""),"",Produtos!H268)</f>
        <v/>
      </c>
      <c r="J269" s="21" t="str">
        <f>IF(OR(A269="",I269="",H269=""),"",ROUNDUP(H269*I269*(1+$I$2),0))</f>
        <v/>
      </c>
      <c r="K269" s="21" t="str">
        <f>IF(A269="","",IF(Produtos!I268&lt;&gt;"",Produtos!I268,J269))</f>
        <v/>
      </c>
      <c r="L269" s="20" t="str">
        <f>IF(A269="","",IF(F269&lt;0,"Saldo negativo: confira os lançamentos",IF(F269=0,"Zerado",IF(K269="","OK",IF(F269&lt;=K269,"Repor: chegou no mínimo","OK")))))</f>
        <v/>
      </c>
      <c r="M269" s="21" t="str">
        <f>IF(OR(A269="",K269=""),"",MAX(0,K269-F269))</f>
        <v/>
      </c>
      <c r="N269" s="24" t="str">
        <f>IF(A269="","",MAX(0,F269)*N(Produtos!F268))</f>
        <v/>
      </c>
    </row>
    <row r="270">
      <c r="A270" s="20" t="str">
        <f>IF(Produtos!A269="","",Produtos!A269)</f>
        <v/>
      </c>
      <c r="B270" s="20" t="str">
        <f>IF(A270="","",Produtos!J269)</f>
        <v/>
      </c>
      <c r="C270" s="21" t="str">
        <f>IF(A270="","",N(Produtos!G269))</f>
        <v/>
      </c>
      <c r="D270" s="21" t="str">
        <f>IF(A270="","",SUMIF(Entradas!$B$5:$B$1004,A270,Entradas!$D$5:$D$1004))</f>
        <v/>
      </c>
      <c r="E270" s="21" t="str">
        <f>IF(A270="","",SUMIF('Saídas'!$B$5:$B$2004,A270,'Saídas'!$D$5:$D$2004))</f>
        <v/>
      </c>
      <c r="F270" s="22" t="str">
        <f>IF(A270="","",C270+D270-E270)</f>
        <v/>
      </c>
      <c r="G270" s="21" t="str">
        <f>IF(A270="","",SUMIFS('Saídas'!$D$5:$D$2004,'Saídas'!$B$5:$B$2004,A270,'Saídas'!$E$5:$E$2004,"Venda",'Saídas'!$A$5:$A$2004,"&gt;="&amp;$B$2,'Saídas'!$A$5:$A$2004,"&lt;="&amp;$D$2))</f>
        <v/>
      </c>
      <c r="H270" s="23" t="str">
        <f>IF(OR(A270="",$F$2&lt;=0),"",G270/$F$2)</f>
        <v/>
      </c>
      <c r="I270" s="21" t="str">
        <f>IF(OR(A270="",Produtos!H269=""),"",Produtos!H269)</f>
        <v/>
      </c>
      <c r="J270" s="21" t="str">
        <f>IF(OR(A270="",I270="",H270=""),"",ROUNDUP(H270*I270*(1+$I$2),0))</f>
        <v/>
      </c>
      <c r="K270" s="21" t="str">
        <f>IF(A270="","",IF(Produtos!I269&lt;&gt;"",Produtos!I269,J270))</f>
        <v/>
      </c>
      <c r="L270" s="20" t="str">
        <f>IF(A270="","",IF(F270&lt;0,"Saldo negativo: confira os lançamentos",IF(F270=0,"Zerado",IF(K270="","OK",IF(F270&lt;=K270,"Repor: chegou no mínimo","OK")))))</f>
        <v/>
      </c>
      <c r="M270" s="21" t="str">
        <f>IF(OR(A270="",K270=""),"",MAX(0,K270-F270))</f>
        <v/>
      </c>
      <c r="N270" s="24" t="str">
        <f>IF(A270="","",MAX(0,F270)*N(Produtos!F269))</f>
        <v/>
      </c>
    </row>
    <row r="271">
      <c r="A271" s="20" t="str">
        <f>IF(Produtos!A270="","",Produtos!A270)</f>
        <v/>
      </c>
      <c r="B271" s="20" t="str">
        <f>IF(A271="","",Produtos!J270)</f>
        <v/>
      </c>
      <c r="C271" s="21" t="str">
        <f>IF(A271="","",N(Produtos!G270))</f>
        <v/>
      </c>
      <c r="D271" s="21" t="str">
        <f>IF(A271="","",SUMIF(Entradas!$B$5:$B$1004,A271,Entradas!$D$5:$D$1004))</f>
        <v/>
      </c>
      <c r="E271" s="21" t="str">
        <f>IF(A271="","",SUMIF('Saídas'!$B$5:$B$2004,A271,'Saídas'!$D$5:$D$2004))</f>
        <v/>
      </c>
      <c r="F271" s="22" t="str">
        <f>IF(A271="","",C271+D271-E271)</f>
        <v/>
      </c>
      <c r="G271" s="21" t="str">
        <f>IF(A271="","",SUMIFS('Saídas'!$D$5:$D$2004,'Saídas'!$B$5:$B$2004,A271,'Saídas'!$E$5:$E$2004,"Venda",'Saídas'!$A$5:$A$2004,"&gt;="&amp;$B$2,'Saídas'!$A$5:$A$2004,"&lt;="&amp;$D$2))</f>
        <v/>
      </c>
      <c r="H271" s="23" t="str">
        <f>IF(OR(A271="",$F$2&lt;=0),"",G271/$F$2)</f>
        <v/>
      </c>
      <c r="I271" s="21" t="str">
        <f>IF(OR(A271="",Produtos!H270=""),"",Produtos!H270)</f>
        <v/>
      </c>
      <c r="J271" s="21" t="str">
        <f>IF(OR(A271="",I271="",H271=""),"",ROUNDUP(H271*I271*(1+$I$2),0))</f>
        <v/>
      </c>
      <c r="K271" s="21" t="str">
        <f>IF(A271="","",IF(Produtos!I270&lt;&gt;"",Produtos!I270,J271))</f>
        <v/>
      </c>
      <c r="L271" s="20" t="str">
        <f>IF(A271="","",IF(F271&lt;0,"Saldo negativo: confira os lançamentos",IF(F271=0,"Zerado",IF(K271="","OK",IF(F271&lt;=K271,"Repor: chegou no mínimo","OK")))))</f>
        <v/>
      </c>
      <c r="M271" s="21" t="str">
        <f>IF(OR(A271="",K271=""),"",MAX(0,K271-F271))</f>
        <v/>
      </c>
      <c r="N271" s="24" t="str">
        <f>IF(A271="","",MAX(0,F271)*N(Produtos!F270))</f>
        <v/>
      </c>
    </row>
    <row r="272">
      <c r="A272" s="20" t="str">
        <f>IF(Produtos!A271="","",Produtos!A271)</f>
        <v/>
      </c>
      <c r="B272" s="20" t="str">
        <f>IF(A272="","",Produtos!J271)</f>
        <v/>
      </c>
      <c r="C272" s="21" t="str">
        <f>IF(A272="","",N(Produtos!G271))</f>
        <v/>
      </c>
      <c r="D272" s="21" t="str">
        <f>IF(A272="","",SUMIF(Entradas!$B$5:$B$1004,A272,Entradas!$D$5:$D$1004))</f>
        <v/>
      </c>
      <c r="E272" s="21" t="str">
        <f>IF(A272="","",SUMIF('Saídas'!$B$5:$B$2004,A272,'Saídas'!$D$5:$D$2004))</f>
        <v/>
      </c>
      <c r="F272" s="22" t="str">
        <f>IF(A272="","",C272+D272-E272)</f>
        <v/>
      </c>
      <c r="G272" s="21" t="str">
        <f>IF(A272="","",SUMIFS('Saídas'!$D$5:$D$2004,'Saídas'!$B$5:$B$2004,A272,'Saídas'!$E$5:$E$2004,"Venda",'Saídas'!$A$5:$A$2004,"&gt;="&amp;$B$2,'Saídas'!$A$5:$A$2004,"&lt;="&amp;$D$2))</f>
        <v/>
      </c>
      <c r="H272" s="23" t="str">
        <f>IF(OR(A272="",$F$2&lt;=0),"",G272/$F$2)</f>
        <v/>
      </c>
      <c r="I272" s="21" t="str">
        <f>IF(OR(A272="",Produtos!H271=""),"",Produtos!H271)</f>
        <v/>
      </c>
      <c r="J272" s="21" t="str">
        <f>IF(OR(A272="",I272="",H272=""),"",ROUNDUP(H272*I272*(1+$I$2),0))</f>
        <v/>
      </c>
      <c r="K272" s="21" t="str">
        <f>IF(A272="","",IF(Produtos!I271&lt;&gt;"",Produtos!I271,J272))</f>
        <v/>
      </c>
      <c r="L272" s="20" t="str">
        <f>IF(A272="","",IF(F272&lt;0,"Saldo negativo: confira os lançamentos",IF(F272=0,"Zerado",IF(K272="","OK",IF(F272&lt;=K272,"Repor: chegou no mínimo","OK")))))</f>
        <v/>
      </c>
      <c r="M272" s="21" t="str">
        <f>IF(OR(A272="",K272=""),"",MAX(0,K272-F272))</f>
        <v/>
      </c>
      <c r="N272" s="24" t="str">
        <f>IF(A272="","",MAX(0,F272)*N(Produtos!F271))</f>
        <v/>
      </c>
    </row>
    <row r="273">
      <c r="A273" s="20" t="str">
        <f>IF(Produtos!A272="","",Produtos!A272)</f>
        <v/>
      </c>
      <c r="B273" s="20" t="str">
        <f>IF(A273="","",Produtos!J272)</f>
        <v/>
      </c>
      <c r="C273" s="21" t="str">
        <f>IF(A273="","",N(Produtos!G272))</f>
        <v/>
      </c>
      <c r="D273" s="21" t="str">
        <f>IF(A273="","",SUMIF(Entradas!$B$5:$B$1004,A273,Entradas!$D$5:$D$1004))</f>
        <v/>
      </c>
      <c r="E273" s="21" t="str">
        <f>IF(A273="","",SUMIF('Saídas'!$B$5:$B$2004,A273,'Saídas'!$D$5:$D$2004))</f>
        <v/>
      </c>
      <c r="F273" s="22" t="str">
        <f>IF(A273="","",C273+D273-E273)</f>
        <v/>
      </c>
      <c r="G273" s="21" t="str">
        <f>IF(A273="","",SUMIFS('Saídas'!$D$5:$D$2004,'Saídas'!$B$5:$B$2004,A273,'Saídas'!$E$5:$E$2004,"Venda",'Saídas'!$A$5:$A$2004,"&gt;="&amp;$B$2,'Saídas'!$A$5:$A$2004,"&lt;="&amp;$D$2))</f>
        <v/>
      </c>
      <c r="H273" s="23" t="str">
        <f>IF(OR(A273="",$F$2&lt;=0),"",G273/$F$2)</f>
        <v/>
      </c>
      <c r="I273" s="21" t="str">
        <f>IF(OR(A273="",Produtos!H272=""),"",Produtos!H272)</f>
        <v/>
      </c>
      <c r="J273" s="21" t="str">
        <f>IF(OR(A273="",I273="",H273=""),"",ROUNDUP(H273*I273*(1+$I$2),0))</f>
        <v/>
      </c>
      <c r="K273" s="21" t="str">
        <f>IF(A273="","",IF(Produtos!I272&lt;&gt;"",Produtos!I272,J273))</f>
        <v/>
      </c>
      <c r="L273" s="20" t="str">
        <f>IF(A273="","",IF(F273&lt;0,"Saldo negativo: confira os lançamentos",IF(F273=0,"Zerado",IF(K273="","OK",IF(F273&lt;=K273,"Repor: chegou no mínimo","OK")))))</f>
        <v/>
      </c>
      <c r="M273" s="21" t="str">
        <f>IF(OR(A273="",K273=""),"",MAX(0,K273-F273))</f>
        <v/>
      </c>
      <c r="N273" s="24" t="str">
        <f>IF(A273="","",MAX(0,F273)*N(Produtos!F272))</f>
        <v/>
      </c>
    </row>
    <row r="274">
      <c r="A274" s="20" t="str">
        <f>IF(Produtos!A273="","",Produtos!A273)</f>
        <v/>
      </c>
      <c r="B274" s="20" t="str">
        <f>IF(A274="","",Produtos!J273)</f>
        <v/>
      </c>
      <c r="C274" s="21" t="str">
        <f>IF(A274="","",N(Produtos!G273))</f>
        <v/>
      </c>
      <c r="D274" s="21" t="str">
        <f>IF(A274="","",SUMIF(Entradas!$B$5:$B$1004,A274,Entradas!$D$5:$D$1004))</f>
        <v/>
      </c>
      <c r="E274" s="21" t="str">
        <f>IF(A274="","",SUMIF('Saídas'!$B$5:$B$2004,A274,'Saídas'!$D$5:$D$2004))</f>
        <v/>
      </c>
      <c r="F274" s="22" t="str">
        <f>IF(A274="","",C274+D274-E274)</f>
        <v/>
      </c>
      <c r="G274" s="21" t="str">
        <f>IF(A274="","",SUMIFS('Saídas'!$D$5:$D$2004,'Saídas'!$B$5:$B$2004,A274,'Saídas'!$E$5:$E$2004,"Venda",'Saídas'!$A$5:$A$2004,"&gt;="&amp;$B$2,'Saídas'!$A$5:$A$2004,"&lt;="&amp;$D$2))</f>
        <v/>
      </c>
      <c r="H274" s="23" t="str">
        <f>IF(OR(A274="",$F$2&lt;=0),"",G274/$F$2)</f>
        <v/>
      </c>
      <c r="I274" s="21" t="str">
        <f>IF(OR(A274="",Produtos!H273=""),"",Produtos!H273)</f>
        <v/>
      </c>
      <c r="J274" s="21" t="str">
        <f>IF(OR(A274="",I274="",H274=""),"",ROUNDUP(H274*I274*(1+$I$2),0))</f>
        <v/>
      </c>
      <c r="K274" s="21" t="str">
        <f>IF(A274="","",IF(Produtos!I273&lt;&gt;"",Produtos!I273,J274))</f>
        <v/>
      </c>
      <c r="L274" s="20" t="str">
        <f>IF(A274="","",IF(F274&lt;0,"Saldo negativo: confira os lançamentos",IF(F274=0,"Zerado",IF(K274="","OK",IF(F274&lt;=K274,"Repor: chegou no mínimo","OK")))))</f>
        <v/>
      </c>
      <c r="M274" s="21" t="str">
        <f>IF(OR(A274="",K274=""),"",MAX(0,K274-F274))</f>
        <v/>
      </c>
      <c r="N274" s="24" t="str">
        <f>IF(A274="","",MAX(0,F274)*N(Produtos!F273))</f>
        <v/>
      </c>
    </row>
    <row r="275">
      <c r="A275" s="20" t="str">
        <f>IF(Produtos!A274="","",Produtos!A274)</f>
        <v/>
      </c>
      <c r="B275" s="20" t="str">
        <f>IF(A275="","",Produtos!J274)</f>
        <v/>
      </c>
      <c r="C275" s="21" t="str">
        <f>IF(A275="","",N(Produtos!G274))</f>
        <v/>
      </c>
      <c r="D275" s="21" t="str">
        <f>IF(A275="","",SUMIF(Entradas!$B$5:$B$1004,A275,Entradas!$D$5:$D$1004))</f>
        <v/>
      </c>
      <c r="E275" s="21" t="str">
        <f>IF(A275="","",SUMIF('Saídas'!$B$5:$B$2004,A275,'Saídas'!$D$5:$D$2004))</f>
        <v/>
      </c>
      <c r="F275" s="22" t="str">
        <f>IF(A275="","",C275+D275-E275)</f>
        <v/>
      </c>
      <c r="G275" s="21" t="str">
        <f>IF(A275="","",SUMIFS('Saídas'!$D$5:$D$2004,'Saídas'!$B$5:$B$2004,A275,'Saídas'!$E$5:$E$2004,"Venda",'Saídas'!$A$5:$A$2004,"&gt;="&amp;$B$2,'Saídas'!$A$5:$A$2004,"&lt;="&amp;$D$2))</f>
        <v/>
      </c>
      <c r="H275" s="23" t="str">
        <f>IF(OR(A275="",$F$2&lt;=0),"",G275/$F$2)</f>
        <v/>
      </c>
      <c r="I275" s="21" t="str">
        <f>IF(OR(A275="",Produtos!H274=""),"",Produtos!H274)</f>
        <v/>
      </c>
      <c r="J275" s="21" t="str">
        <f>IF(OR(A275="",I275="",H275=""),"",ROUNDUP(H275*I275*(1+$I$2),0))</f>
        <v/>
      </c>
      <c r="K275" s="21" t="str">
        <f>IF(A275="","",IF(Produtos!I274&lt;&gt;"",Produtos!I274,J275))</f>
        <v/>
      </c>
      <c r="L275" s="20" t="str">
        <f>IF(A275="","",IF(F275&lt;0,"Saldo negativo: confira os lançamentos",IF(F275=0,"Zerado",IF(K275="","OK",IF(F275&lt;=K275,"Repor: chegou no mínimo","OK")))))</f>
        <v/>
      </c>
      <c r="M275" s="21" t="str">
        <f>IF(OR(A275="",K275=""),"",MAX(0,K275-F275))</f>
        <v/>
      </c>
      <c r="N275" s="24" t="str">
        <f>IF(A275="","",MAX(0,F275)*N(Produtos!F274))</f>
        <v/>
      </c>
    </row>
    <row r="276">
      <c r="A276" s="20" t="str">
        <f>IF(Produtos!A275="","",Produtos!A275)</f>
        <v/>
      </c>
      <c r="B276" s="20" t="str">
        <f>IF(A276="","",Produtos!J275)</f>
        <v/>
      </c>
      <c r="C276" s="21" t="str">
        <f>IF(A276="","",N(Produtos!G275))</f>
        <v/>
      </c>
      <c r="D276" s="21" t="str">
        <f>IF(A276="","",SUMIF(Entradas!$B$5:$B$1004,A276,Entradas!$D$5:$D$1004))</f>
        <v/>
      </c>
      <c r="E276" s="21" t="str">
        <f>IF(A276="","",SUMIF('Saídas'!$B$5:$B$2004,A276,'Saídas'!$D$5:$D$2004))</f>
        <v/>
      </c>
      <c r="F276" s="22" t="str">
        <f>IF(A276="","",C276+D276-E276)</f>
        <v/>
      </c>
      <c r="G276" s="21" t="str">
        <f>IF(A276="","",SUMIFS('Saídas'!$D$5:$D$2004,'Saídas'!$B$5:$B$2004,A276,'Saídas'!$E$5:$E$2004,"Venda",'Saídas'!$A$5:$A$2004,"&gt;="&amp;$B$2,'Saídas'!$A$5:$A$2004,"&lt;="&amp;$D$2))</f>
        <v/>
      </c>
      <c r="H276" s="23" t="str">
        <f>IF(OR(A276="",$F$2&lt;=0),"",G276/$F$2)</f>
        <v/>
      </c>
      <c r="I276" s="21" t="str">
        <f>IF(OR(A276="",Produtos!H275=""),"",Produtos!H275)</f>
        <v/>
      </c>
      <c r="J276" s="21" t="str">
        <f>IF(OR(A276="",I276="",H276=""),"",ROUNDUP(H276*I276*(1+$I$2),0))</f>
        <v/>
      </c>
      <c r="K276" s="21" t="str">
        <f>IF(A276="","",IF(Produtos!I275&lt;&gt;"",Produtos!I275,J276))</f>
        <v/>
      </c>
      <c r="L276" s="20" t="str">
        <f>IF(A276="","",IF(F276&lt;0,"Saldo negativo: confira os lançamentos",IF(F276=0,"Zerado",IF(K276="","OK",IF(F276&lt;=K276,"Repor: chegou no mínimo","OK")))))</f>
        <v/>
      </c>
      <c r="M276" s="21" t="str">
        <f>IF(OR(A276="",K276=""),"",MAX(0,K276-F276))</f>
        <v/>
      </c>
      <c r="N276" s="24" t="str">
        <f>IF(A276="","",MAX(0,F276)*N(Produtos!F275))</f>
        <v/>
      </c>
    </row>
    <row r="277">
      <c r="A277" s="20" t="str">
        <f>IF(Produtos!A276="","",Produtos!A276)</f>
        <v/>
      </c>
      <c r="B277" s="20" t="str">
        <f>IF(A277="","",Produtos!J276)</f>
        <v/>
      </c>
      <c r="C277" s="21" t="str">
        <f>IF(A277="","",N(Produtos!G276))</f>
        <v/>
      </c>
      <c r="D277" s="21" t="str">
        <f>IF(A277="","",SUMIF(Entradas!$B$5:$B$1004,A277,Entradas!$D$5:$D$1004))</f>
        <v/>
      </c>
      <c r="E277" s="21" t="str">
        <f>IF(A277="","",SUMIF('Saídas'!$B$5:$B$2004,A277,'Saídas'!$D$5:$D$2004))</f>
        <v/>
      </c>
      <c r="F277" s="22" t="str">
        <f>IF(A277="","",C277+D277-E277)</f>
        <v/>
      </c>
      <c r="G277" s="21" t="str">
        <f>IF(A277="","",SUMIFS('Saídas'!$D$5:$D$2004,'Saídas'!$B$5:$B$2004,A277,'Saídas'!$E$5:$E$2004,"Venda",'Saídas'!$A$5:$A$2004,"&gt;="&amp;$B$2,'Saídas'!$A$5:$A$2004,"&lt;="&amp;$D$2))</f>
        <v/>
      </c>
      <c r="H277" s="23" t="str">
        <f>IF(OR(A277="",$F$2&lt;=0),"",G277/$F$2)</f>
        <v/>
      </c>
      <c r="I277" s="21" t="str">
        <f>IF(OR(A277="",Produtos!H276=""),"",Produtos!H276)</f>
        <v/>
      </c>
      <c r="J277" s="21" t="str">
        <f>IF(OR(A277="",I277="",H277=""),"",ROUNDUP(H277*I277*(1+$I$2),0))</f>
        <v/>
      </c>
      <c r="K277" s="21" t="str">
        <f>IF(A277="","",IF(Produtos!I276&lt;&gt;"",Produtos!I276,J277))</f>
        <v/>
      </c>
      <c r="L277" s="20" t="str">
        <f>IF(A277="","",IF(F277&lt;0,"Saldo negativo: confira os lançamentos",IF(F277=0,"Zerado",IF(K277="","OK",IF(F277&lt;=K277,"Repor: chegou no mínimo","OK")))))</f>
        <v/>
      </c>
      <c r="M277" s="21" t="str">
        <f>IF(OR(A277="",K277=""),"",MAX(0,K277-F277))</f>
        <v/>
      </c>
      <c r="N277" s="24" t="str">
        <f>IF(A277="","",MAX(0,F277)*N(Produtos!F276))</f>
        <v/>
      </c>
    </row>
    <row r="278">
      <c r="A278" s="20" t="str">
        <f>IF(Produtos!A277="","",Produtos!A277)</f>
        <v/>
      </c>
      <c r="B278" s="20" t="str">
        <f>IF(A278="","",Produtos!J277)</f>
        <v/>
      </c>
      <c r="C278" s="21" t="str">
        <f>IF(A278="","",N(Produtos!G277))</f>
        <v/>
      </c>
      <c r="D278" s="21" t="str">
        <f>IF(A278="","",SUMIF(Entradas!$B$5:$B$1004,A278,Entradas!$D$5:$D$1004))</f>
        <v/>
      </c>
      <c r="E278" s="21" t="str">
        <f>IF(A278="","",SUMIF('Saídas'!$B$5:$B$2004,A278,'Saídas'!$D$5:$D$2004))</f>
        <v/>
      </c>
      <c r="F278" s="22" t="str">
        <f>IF(A278="","",C278+D278-E278)</f>
        <v/>
      </c>
      <c r="G278" s="21" t="str">
        <f>IF(A278="","",SUMIFS('Saídas'!$D$5:$D$2004,'Saídas'!$B$5:$B$2004,A278,'Saídas'!$E$5:$E$2004,"Venda",'Saídas'!$A$5:$A$2004,"&gt;="&amp;$B$2,'Saídas'!$A$5:$A$2004,"&lt;="&amp;$D$2))</f>
        <v/>
      </c>
      <c r="H278" s="23" t="str">
        <f>IF(OR(A278="",$F$2&lt;=0),"",G278/$F$2)</f>
        <v/>
      </c>
      <c r="I278" s="21" t="str">
        <f>IF(OR(A278="",Produtos!H277=""),"",Produtos!H277)</f>
        <v/>
      </c>
      <c r="J278" s="21" t="str">
        <f>IF(OR(A278="",I278="",H278=""),"",ROUNDUP(H278*I278*(1+$I$2),0))</f>
        <v/>
      </c>
      <c r="K278" s="21" t="str">
        <f>IF(A278="","",IF(Produtos!I277&lt;&gt;"",Produtos!I277,J278))</f>
        <v/>
      </c>
      <c r="L278" s="20" t="str">
        <f>IF(A278="","",IF(F278&lt;0,"Saldo negativo: confira os lançamentos",IF(F278=0,"Zerado",IF(K278="","OK",IF(F278&lt;=K278,"Repor: chegou no mínimo","OK")))))</f>
        <v/>
      </c>
      <c r="M278" s="21" t="str">
        <f>IF(OR(A278="",K278=""),"",MAX(0,K278-F278))</f>
        <v/>
      </c>
      <c r="N278" s="24" t="str">
        <f>IF(A278="","",MAX(0,F278)*N(Produtos!F277))</f>
        <v/>
      </c>
    </row>
    <row r="279">
      <c r="A279" s="20" t="str">
        <f>IF(Produtos!A278="","",Produtos!A278)</f>
        <v/>
      </c>
      <c r="B279" s="20" t="str">
        <f>IF(A279="","",Produtos!J278)</f>
        <v/>
      </c>
      <c r="C279" s="21" t="str">
        <f>IF(A279="","",N(Produtos!G278))</f>
        <v/>
      </c>
      <c r="D279" s="21" t="str">
        <f>IF(A279="","",SUMIF(Entradas!$B$5:$B$1004,A279,Entradas!$D$5:$D$1004))</f>
        <v/>
      </c>
      <c r="E279" s="21" t="str">
        <f>IF(A279="","",SUMIF('Saídas'!$B$5:$B$2004,A279,'Saídas'!$D$5:$D$2004))</f>
        <v/>
      </c>
      <c r="F279" s="22" t="str">
        <f>IF(A279="","",C279+D279-E279)</f>
        <v/>
      </c>
      <c r="G279" s="21" t="str">
        <f>IF(A279="","",SUMIFS('Saídas'!$D$5:$D$2004,'Saídas'!$B$5:$B$2004,A279,'Saídas'!$E$5:$E$2004,"Venda",'Saídas'!$A$5:$A$2004,"&gt;="&amp;$B$2,'Saídas'!$A$5:$A$2004,"&lt;="&amp;$D$2))</f>
        <v/>
      </c>
      <c r="H279" s="23" t="str">
        <f>IF(OR(A279="",$F$2&lt;=0),"",G279/$F$2)</f>
        <v/>
      </c>
      <c r="I279" s="21" t="str">
        <f>IF(OR(A279="",Produtos!H278=""),"",Produtos!H278)</f>
        <v/>
      </c>
      <c r="J279" s="21" t="str">
        <f>IF(OR(A279="",I279="",H279=""),"",ROUNDUP(H279*I279*(1+$I$2),0))</f>
        <v/>
      </c>
      <c r="K279" s="21" t="str">
        <f>IF(A279="","",IF(Produtos!I278&lt;&gt;"",Produtos!I278,J279))</f>
        <v/>
      </c>
      <c r="L279" s="20" t="str">
        <f>IF(A279="","",IF(F279&lt;0,"Saldo negativo: confira os lançamentos",IF(F279=0,"Zerado",IF(K279="","OK",IF(F279&lt;=K279,"Repor: chegou no mínimo","OK")))))</f>
        <v/>
      </c>
      <c r="M279" s="21" t="str">
        <f>IF(OR(A279="",K279=""),"",MAX(0,K279-F279))</f>
        <v/>
      </c>
      <c r="N279" s="24" t="str">
        <f>IF(A279="","",MAX(0,F279)*N(Produtos!F278))</f>
        <v/>
      </c>
    </row>
    <row r="280">
      <c r="A280" s="20" t="str">
        <f>IF(Produtos!A279="","",Produtos!A279)</f>
        <v/>
      </c>
      <c r="B280" s="20" t="str">
        <f>IF(A280="","",Produtos!J279)</f>
        <v/>
      </c>
      <c r="C280" s="21" t="str">
        <f>IF(A280="","",N(Produtos!G279))</f>
        <v/>
      </c>
      <c r="D280" s="21" t="str">
        <f>IF(A280="","",SUMIF(Entradas!$B$5:$B$1004,A280,Entradas!$D$5:$D$1004))</f>
        <v/>
      </c>
      <c r="E280" s="21" t="str">
        <f>IF(A280="","",SUMIF('Saídas'!$B$5:$B$2004,A280,'Saídas'!$D$5:$D$2004))</f>
        <v/>
      </c>
      <c r="F280" s="22" t="str">
        <f>IF(A280="","",C280+D280-E280)</f>
        <v/>
      </c>
      <c r="G280" s="21" t="str">
        <f>IF(A280="","",SUMIFS('Saídas'!$D$5:$D$2004,'Saídas'!$B$5:$B$2004,A280,'Saídas'!$E$5:$E$2004,"Venda",'Saídas'!$A$5:$A$2004,"&gt;="&amp;$B$2,'Saídas'!$A$5:$A$2004,"&lt;="&amp;$D$2))</f>
        <v/>
      </c>
      <c r="H280" s="23" t="str">
        <f>IF(OR(A280="",$F$2&lt;=0),"",G280/$F$2)</f>
        <v/>
      </c>
      <c r="I280" s="21" t="str">
        <f>IF(OR(A280="",Produtos!H279=""),"",Produtos!H279)</f>
        <v/>
      </c>
      <c r="J280" s="21" t="str">
        <f>IF(OR(A280="",I280="",H280=""),"",ROUNDUP(H280*I280*(1+$I$2),0))</f>
        <v/>
      </c>
      <c r="K280" s="21" t="str">
        <f>IF(A280="","",IF(Produtos!I279&lt;&gt;"",Produtos!I279,J280))</f>
        <v/>
      </c>
      <c r="L280" s="20" t="str">
        <f>IF(A280="","",IF(F280&lt;0,"Saldo negativo: confira os lançamentos",IF(F280=0,"Zerado",IF(K280="","OK",IF(F280&lt;=K280,"Repor: chegou no mínimo","OK")))))</f>
        <v/>
      </c>
      <c r="M280" s="21" t="str">
        <f>IF(OR(A280="",K280=""),"",MAX(0,K280-F280))</f>
        <v/>
      </c>
      <c r="N280" s="24" t="str">
        <f>IF(A280="","",MAX(0,F280)*N(Produtos!F279))</f>
        <v/>
      </c>
    </row>
    <row r="281">
      <c r="A281" s="20" t="str">
        <f>IF(Produtos!A280="","",Produtos!A280)</f>
        <v/>
      </c>
      <c r="B281" s="20" t="str">
        <f>IF(A281="","",Produtos!J280)</f>
        <v/>
      </c>
      <c r="C281" s="21" t="str">
        <f>IF(A281="","",N(Produtos!G280))</f>
        <v/>
      </c>
      <c r="D281" s="21" t="str">
        <f>IF(A281="","",SUMIF(Entradas!$B$5:$B$1004,A281,Entradas!$D$5:$D$1004))</f>
        <v/>
      </c>
      <c r="E281" s="21" t="str">
        <f>IF(A281="","",SUMIF('Saídas'!$B$5:$B$2004,A281,'Saídas'!$D$5:$D$2004))</f>
        <v/>
      </c>
      <c r="F281" s="22" t="str">
        <f>IF(A281="","",C281+D281-E281)</f>
        <v/>
      </c>
      <c r="G281" s="21" t="str">
        <f>IF(A281="","",SUMIFS('Saídas'!$D$5:$D$2004,'Saídas'!$B$5:$B$2004,A281,'Saídas'!$E$5:$E$2004,"Venda",'Saídas'!$A$5:$A$2004,"&gt;="&amp;$B$2,'Saídas'!$A$5:$A$2004,"&lt;="&amp;$D$2))</f>
        <v/>
      </c>
      <c r="H281" s="23" t="str">
        <f>IF(OR(A281="",$F$2&lt;=0),"",G281/$F$2)</f>
        <v/>
      </c>
      <c r="I281" s="21" t="str">
        <f>IF(OR(A281="",Produtos!H280=""),"",Produtos!H280)</f>
        <v/>
      </c>
      <c r="J281" s="21" t="str">
        <f>IF(OR(A281="",I281="",H281=""),"",ROUNDUP(H281*I281*(1+$I$2),0))</f>
        <v/>
      </c>
      <c r="K281" s="21" t="str">
        <f>IF(A281="","",IF(Produtos!I280&lt;&gt;"",Produtos!I280,J281))</f>
        <v/>
      </c>
      <c r="L281" s="20" t="str">
        <f>IF(A281="","",IF(F281&lt;0,"Saldo negativo: confira os lançamentos",IF(F281=0,"Zerado",IF(K281="","OK",IF(F281&lt;=K281,"Repor: chegou no mínimo","OK")))))</f>
        <v/>
      </c>
      <c r="M281" s="21" t="str">
        <f>IF(OR(A281="",K281=""),"",MAX(0,K281-F281))</f>
        <v/>
      </c>
      <c r="N281" s="24" t="str">
        <f>IF(A281="","",MAX(0,F281)*N(Produtos!F280))</f>
        <v/>
      </c>
    </row>
    <row r="282">
      <c r="A282" s="20" t="str">
        <f>IF(Produtos!A281="","",Produtos!A281)</f>
        <v/>
      </c>
      <c r="B282" s="20" t="str">
        <f>IF(A282="","",Produtos!J281)</f>
        <v/>
      </c>
      <c r="C282" s="21" t="str">
        <f>IF(A282="","",N(Produtos!G281))</f>
        <v/>
      </c>
      <c r="D282" s="21" t="str">
        <f>IF(A282="","",SUMIF(Entradas!$B$5:$B$1004,A282,Entradas!$D$5:$D$1004))</f>
        <v/>
      </c>
      <c r="E282" s="21" t="str">
        <f>IF(A282="","",SUMIF('Saídas'!$B$5:$B$2004,A282,'Saídas'!$D$5:$D$2004))</f>
        <v/>
      </c>
      <c r="F282" s="22" t="str">
        <f>IF(A282="","",C282+D282-E282)</f>
        <v/>
      </c>
      <c r="G282" s="21" t="str">
        <f>IF(A282="","",SUMIFS('Saídas'!$D$5:$D$2004,'Saídas'!$B$5:$B$2004,A282,'Saídas'!$E$5:$E$2004,"Venda",'Saídas'!$A$5:$A$2004,"&gt;="&amp;$B$2,'Saídas'!$A$5:$A$2004,"&lt;="&amp;$D$2))</f>
        <v/>
      </c>
      <c r="H282" s="23" t="str">
        <f>IF(OR(A282="",$F$2&lt;=0),"",G282/$F$2)</f>
        <v/>
      </c>
      <c r="I282" s="21" t="str">
        <f>IF(OR(A282="",Produtos!H281=""),"",Produtos!H281)</f>
        <v/>
      </c>
      <c r="J282" s="21" t="str">
        <f>IF(OR(A282="",I282="",H282=""),"",ROUNDUP(H282*I282*(1+$I$2),0))</f>
        <v/>
      </c>
      <c r="K282" s="21" t="str">
        <f>IF(A282="","",IF(Produtos!I281&lt;&gt;"",Produtos!I281,J282))</f>
        <v/>
      </c>
      <c r="L282" s="20" t="str">
        <f>IF(A282="","",IF(F282&lt;0,"Saldo negativo: confira os lançamentos",IF(F282=0,"Zerado",IF(K282="","OK",IF(F282&lt;=K282,"Repor: chegou no mínimo","OK")))))</f>
        <v/>
      </c>
      <c r="M282" s="21" t="str">
        <f>IF(OR(A282="",K282=""),"",MAX(0,K282-F282))</f>
        <v/>
      </c>
      <c r="N282" s="24" t="str">
        <f>IF(A282="","",MAX(0,F282)*N(Produtos!F281))</f>
        <v/>
      </c>
    </row>
    <row r="283">
      <c r="A283" s="20" t="str">
        <f>IF(Produtos!A282="","",Produtos!A282)</f>
        <v/>
      </c>
      <c r="B283" s="20" t="str">
        <f>IF(A283="","",Produtos!J282)</f>
        <v/>
      </c>
      <c r="C283" s="21" t="str">
        <f>IF(A283="","",N(Produtos!G282))</f>
        <v/>
      </c>
      <c r="D283" s="21" t="str">
        <f>IF(A283="","",SUMIF(Entradas!$B$5:$B$1004,A283,Entradas!$D$5:$D$1004))</f>
        <v/>
      </c>
      <c r="E283" s="21" t="str">
        <f>IF(A283="","",SUMIF('Saídas'!$B$5:$B$2004,A283,'Saídas'!$D$5:$D$2004))</f>
        <v/>
      </c>
      <c r="F283" s="22" t="str">
        <f>IF(A283="","",C283+D283-E283)</f>
        <v/>
      </c>
      <c r="G283" s="21" t="str">
        <f>IF(A283="","",SUMIFS('Saídas'!$D$5:$D$2004,'Saídas'!$B$5:$B$2004,A283,'Saídas'!$E$5:$E$2004,"Venda",'Saídas'!$A$5:$A$2004,"&gt;="&amp;$B$2,'Saídas'!$A$5:$A$2004,"&lt;="&amp;$D$2))</f>
        <v/>
      </c>
      <c r="H283" s="23" t="str">
        <f>IF(OR(A283="",$F$2&lt;=0),"",G283/$F$2)</f>
        <v/>
      </c>
      <c r="I283" s="21" t="str">
        <f>IF(OR(A283="",Produtos!H282=""),"",Produtos!H282)</f>
        <v/>
      </c>
      <c r="J283" s="21" t="str">
        <f>IF(OR(A283="",I283="",H283=""),"",ROUNDUP(H283*I283*(1+$I$2),0))</f>
        <v/>
      </c>
      <c r="K283" s="21" t="str">
        <f>IF(A283="","",IF(Produtos!I282&lt;&gt;"",Produtos!I282,J283))</f>
        <v/>
      </c>
      <c r="L283" s="20" t="str">
        <f>IF(A283="","",IF(F283&lt;0,"Saldo negativo: confira os lançamentos",IF(F283=0,"Zerado",IF(K283="","OK",IF(F283&lt;=K283,"Repor: chegou no mínimo","OK")))))</f>
        <v/>
      </c>
      <c r="M283" s="21" t="str">
        <f>IF(OR(A283="",K283=""),"",MAX(0,K283-F283))</f>
        <v/>
      </c>
      <c r="N283" s="24" t="str">
        <f>IF(A283="","",MAX(0,F283)*N(Produtos!F282))</f>
        <v/>
      </c>
    </row>
    <row r="284">
      <c r="A284" s="20" t="str">
        <f>IF(Produtos!A283="","",Produtos!A283)</f>
        <v/>
      </c>
      <c r="B284" s="20" t="str">
        <f>IF(A284="","",Produtos!J283)</f>
        <v/>
      </c>
      <c r="C284" s="21" t="str">
        <f>IF(A284="","",N(Produtos!G283))</f>
        <v/>
      </c>
      <c r="D284" s="21" t="str">
        <f>IF(A284="","",SUMIF(Entradas!$B$5:$B$1004,A284,Entradas!$D$5:$D$1004))</f>
        <v/>
      </c>
      <c r="E284" s="21" t="str">
        <f>IF(A284="","",SUMIF('Saídas'!$B$5:$B$2004,A284,'Saídas'!$D$5:$D$2004))</f>
        <v/>
      </c>
      <c r="F284" s="22" t="str">
        <f>IF(A284="","",C284+D284-E284)</f>
        <v/>
      </c>
      <c r="G284" s="21" t="str">
        <f>IF(A284="","",SUMIFS('Saídas'!$D$5:$D$2004,'Saídas'!$B$5:$B$2004,A284,'Saídas'!$E$5:$E$2004,"Venda",'Saídas'!$A$5:$A$2004,"&gt;="&amp;$B$2,'Saídas'!$A$5:$A$2004,"&lt;="&amp;$D$2))</f>
        <v/>
      </c>
      <c r="H284" s="23" t="str">
        <f>IF(OR(A284="",$F$2&lt;=0),"",G284/$F$2)</f>
        <v/>
      </c>
      <c r="I284" s="21" t="str">
        <f>IF(OR(A284="",Produtos!H283=""),"",Produtos!H283)</f>
        <v/>
      </c>
      <c r="J284" s="21" t="str">
        <f>IF(OR(A284="",I284="",H284=""),"",ROUNDUP(H284*I284*(1+$I$2),0))</f>
        <v/>
      </c>
      <c r="K284" s="21" t="str">
        <f>IF(A284="","",IF(Produtos!I283&lt;&gt;"",Produtos!I283,J284))</f>
        <v/>
      </c>
      <c r="L284" s="20" t="str">
        <f>IF(A284="","",IF(F284&lt;0,"Saldo negativo: confira os lançamentos",IF(F284=0,"Zerado",IF(K284="","OK",IF(F284&lt;=K284,"Repor: chegou no mínimo","OK")))))</f>
        <v/>
      </c>
      <c r="M284" s="21" t="str">
        <f>IF(OR(A284="",K284=""),"",MAX(0,K284-F284))</f>
        <v/>
      </c>
      <c r="N284" s="24" t="str">
        <f>IF(A284="","",MAX(0,F284)*N(Produtos!F283))</f>
        <v/>
      </c>
    </row>
    <row r="285">
      <c r="A285" s="20" t="str">
        <f>IF(Produtos!A284="","",Produtos!A284)</f>
        <v/>
      </c>
      <c r="B285" s="20" t="str">
        <f>IF(A285="","",Produtos!J284)</f>
        <v/>
      </c>
      <c r="C285" s="21" t="str">
        <f>IF(A285="","",N(Produtos!G284))</f>
        <v/>
      </c>
      <c r="D285" s="21" t="str">
        <f>IF(A285="","",SUMIF(Entradas!$B$5:$B$1004,A285,Entradas!$D$5:$D$1004))</f>
        <v/>
      </c>
      <c r="E285" s="21" t="str">
        <f>IF(A285="","",SUMIF('Saídas'!$B$5:$B$2004,A285,'Saídas'!$D$5:$D$2004))</f>
        <v/>
      </c>
      <c r="F285" s="22" t="str">
        <f>IF(A285="","",C285+D285-E285)</f>
        <v/>
      </c>
      <c r="G285" s="21" t="str">
        <f>IF(A285="","",SUMIFS('Saídas'!$D$5:$D$2004,'Saídas'!$B$5:$B$2004,A285,'Saídas'!$E$5:$E$2004,"Venda",'Saídas'!$A$5:$A$2004,"&gt;="&amp;$B$2,'Saídas'!$A$5:$A$2004,"&lt;="&amp;$D$2))</f>
        <v/>
      </c>
      <c r="H285" s="23" t="str">
        <f>IF(OR(A285="",$F$2&lt;=0),"",G285/$F$2)</f>
        <v/>
      </c>
      <c r="I285" s="21" t="str">
        <f>IF(OR(A285="",Produtos!H284=""),"",Produtos!H284)</f>
        <v/>
      </c>
      <c r="J285" s="21" t="str">
        <f>IF(OR(A285="",I285="",H285=""),"",ROUNDUP(H285*I285*(1+$I$2),0))</f>
        <v/>
      </c>
      <c r="K285" s="21" t="str">
        <f>IF(A285="","",IF(Produtos!I284&lt;&gt;"",Produtos!I284,J285))</f>
        <v/>
      </c>
      <c r="L285" s="20" t="str">
        <f>IF(A285="","",IF(F285&lt;0,"Saldo negativo: confira os lançamentos",IF(F285=0,"Zerado",IF(K285="","OK",IF(F285&lt;=K285,"Repor: chegou no mínimo","OK")))))</f>
        <v/>
      </c>
      <c r="M285" s="21" t="str">
        <f>IF(OR(A285="",K285=""),"",MAX(0,K285-F285))</f>
        <v/>
      </c>
      <c r="N285" s="24" t="str">
        <f>IF(A285="","",MAX(0,F285)*N(Produtos!F284))</f>
        <v/>
      </c>
    </row>
    <row r="286">
      <c r="A286" s="20" t="str">
        <f>IF(Produtos!A285="","",Produtos!A285)</f>
        <v/>
      </c>
      <c r="B286" s="20" t="str">
        <f>IF(A286="","",Produtos!J285)</f>
        <v/>
      </c>
      <c r="C286" s="21" t="str">
        <f>IF(A286="","",N(Produtos!G285))</f>
        <v/>
      </c>
      <c r="D286" s="21" t="str">
        <f>IF(A286="","",SUMIF(Entradas!$B$5:$B$1004,A286,Entradas!$D$5:$D$1004))</f>
        <v/>
      </c>
      <c r="E286" s="21" t="str">
        <f>IF(A286="","",SUMIF('Saídas'!$B$5:$B$2004,A286,'Saídas'!$D$5:$D$2004))</f>
        <v/>
      </c>
      <c r="F286" s="22" t="str">
        <f>IF(A286="","",C286+D286-E286)</f>
        <v/>
      </c>
      <c r="G286" s="21" t="str">
        <f>IF(A286="","",SUMIFS('Saídas'!$D$5:$D$2004,'Saídas'!$B$5:$B$2004,A286,'Saídas'!$E$5:$E$2004,"Venda",'Saídas'!$A$5:$A$2004,"&gt;="&amp;$B$2,'Saídas'!$A$5:$A$2004,"&lt;="&amp;$D$2))</f>
        <v/>
      </c>
      <c r="H286" s="23" t="str">
        <f>IF(OR(A286="",$F$2&lt;=0),"",G286/$F$2)</f>
        <v/>
      </c>
      <c r="I286" s="21" t="str">
        <f>IF(OR(A286="",Produtos!H285=""),"",Produtos!H285)</f>
        <v/>
      </c>
      <c r="J286" s="21" t="str">
        <f>IF(OR(A286="",I286="",H286=""),"",ROUNDUP(H286*I286*(1+$I$2),0))</f>
        <v/>
      </c>
      <c r="K286" s="21" t="str">
        <f>IF(A286="","",IF(Produtos!I285&lt;&gt;"",Produtos!I285,J286))</f>
        <v/>
      </c>
      <c r="L286" s="20" t="str">
        <f>IF(A286="","",IF(F286&lt;0,"Saldo negativo: confira os lançamentos",IF(F286=0,"Zerado",IF(K286="","OK",IF(F286&lt;=K286,"Repor: chegou no mínimo","OK")))))</f>
        <v/>
      </c>
      <c r="M286" s="21" t="str">
        <f>IF(OR(A286="",K286=""),"",MAX(0,K286-F286))</f>
        <v/>
      </c>
      <c r="N286" s="24" t="str">
        <f>IF(A286="","",MAX(0,F286)*N(Produtos!F285))</f>
        <v/>
      </c>
    </row>
    <row r="287">
      <c r="A287" s="20" t="str">
        <f>IF(Produtos!A286="","",Produtos!A286)</f>
        <v/>
      </c>
      <c r="B287" s="20" t="str">
        <f>IF(A287="","",Produtos!J286)</f>
        <v/>
      </c>
      <c r="C287" s="21" t="str">
        <f>IF(A287="","",N(Produtos!G286))</f>
        <v/>
      </c>
      <c r="D287" s="21" t="str">
        <f>IF(A287="","",SUMIF(Entradas!$B$5:$B$1004,A287,Entradas!$D$5:$D$1004))</f>
        <v/>
      </c>
      <c r="E287" s="21" t="str">
        <f>IF(A287="","",SUMIF('Saídas'!$B$5:$B$2004,A287,'Saídas'!$D$5:$D$2004))</f>
        <v/>
      </c>
      <c r="F287" s="22" t="str">
        <f>IF(A287="","",C287+D287-E287)</f>
        <v/>
      </c>
      <c r="G287" s="21" t="str">
        <f>IF(A287="","",SUMIFS('Saídas'!$D$5:$D$2004,'Saídas'!$B$5:$B$2004,A287,'Saídas'!$E$5:$E$2004,"Venda",'Saídas'!$A$5:$A$2004,"&gt;="&amp;$B$2,'Saídas'!$A$5:$A$2004,"&lt;="&amp;$D$2))</f>
        <v/>
      </c>
      <c r="H287" s="23" t="str">
        <f>IF(OR(A287="",$F$2&lt;=0),"",G287/$F$2)</f>
        <v/>
      </c>
      <c r="I287" s="21" t="str">
        <f>IF(OR(A287="",Produtos!H286=""),"",Produtos!H286)</f>
        <v/>
      </c>
      <c r="J287" s="21" t="str">
        <f>IF(OR(A287="",I287="",H287=""),"",ROUNDUP(H287*I287*(1+$I$2),0))</f>
        <v/>
      </c>
      <c r="K287" s="21" t="str">
        <f>IF(A287="","",IF(Produtos!I286&lt;&gt;"",Produtos!I286,J287))</f>
        <v/>
      </c>
      <c r="L287" s="20" t="str">
        <f>IF(A287="","",IF(F287&lt;0,"Saldo negativo: confira os lançamentos",IF(F287=0,"Zerado",IF(K287="","OK",IF(F287&lt;=K287,"Repor: chegou no mínimo","OK")))))</f>
        <v/>
      </c>
      <c r="M287" s="21" t="str">
        <f>IF(OR(A287="",K287=""),"",MAX(0,K287-F287))</f>
        <v/>
      </c>
      <c r="N287" s="24" t="str">
        <f>IF(A287="","",MAX(0,F287)*N(Produtos!F286))</f>
        <v/>
      </c>
    </row>
    <row r="288">
      <c r="A288" s="20" t="str">
        <f>IF(Produtos!A287="","",Produtos!A287)</f>
        <v/>
      </c>
      <c r="B288" s="20" t="str">
        <f>IF(A288="","",Produtos!J287)</f>
        <v/>
      </c>
      <c r="C288" s="21" t="str">
        <f>IF(A288="","",N(Produtos!G287))</f>
        <v/>
      </c>
      <c r="D288" s="21" t="str">
        <f>IF(A288="","",SUMIF(Entradas!$B$5:$B$1004,A288,Entradas!$D$5:$D$1004))</f>
        <v/>
      </c>
      <c r="E288" s="21" t="str">
        <f>IF(A288="","",SUMIF('Saídas'!$B$5:$B$2004,A288,'Saídas'!$D$5:$D$2004))</f>
        <v/>
      </c>
      <c r="F288" s="22" t="str">
        <f>IF(A288="","",C288+D288-E288)</f>
        <v/>
      </c>
      <c r="G288" s="21" t="str">
        <f>IF(A288="","",SUMIFS('Saídas'!$D$5:$D$2004,'Saídas'!$B$5:$B$2004,A288,'Saídas'!$E$5:$E$2004,"Venda",'Saídas'!$A$5:$A$2004,"&gt;="&amp;$B$2,'Saídas'!$A$5:$A$2004,"&lt;="&amp;$D$2))</f>
        <v/>
      </c>
      <c r="H288" s="23" t="str">
        <f>IF(OR(A288="",$F$2&lt;=0),"",G288/$F$2)</f>
        <v/>
      </c>
      <c r="I288" s="21" t="str">
        <f>IF(OR(A288="",Produtos!H287=""),"",Produtos!H287)</f>
        <v/>
      </c>
      <c r="J288" s="21" t="str">
        <f>IF(OR(A288="",I288="",H288=""),"",ROUNDUP(H288*I288*(1+$I$2),0))</f>
        <v/>
      </c>
      <c r="K288" s="21" t="str">
        <f>IF(A288="","",IF(Produtos!I287&lt;&gt;"",Produtos!I287,J288))</f>
        <v/>
      </c>
      <c r="L288" s="20" t="str">
        <f>IF(A288="","",IF(F288&lt;0,"Saldo negativo: confira os lançamentos",IF(F288=0,"Zerado",IF(K288="","OK",IF(F288&lt;=K288,"Repor: chegou no mínimo","OK")))))</f>
        <v/>
      </c>
      <c r="M288" s="21" t="str">
        <f>IF(OR(A288="",K288=""),"",MAX(0,K288-F288))</f>
        <v/>
      </c>
      <c r="N288" s="24" t="str">
        <f>IF(A288="","",MAX(0,F288)*N(Produtos!F287))</f>
        <v/>
      </c>
    </row>
    <row r="289">
      <c r="A289" s="20" t="str">
        <f>IF(Produtos!A288="","",Produtos!A288)</f>
        <v/>
      </c>
      <c r="B289" s="20" t="str">
        <f>IF(A289="","",Produtos!J288)</f>
        <v/>
      </c>
      <c r="C289" s="21" t="str">
        <f>IF(A289="","",N(Produtos!G288))</f>
        <v/>
      </c>
      <c r="D289" s="21" t="str">
        <f>IF(A289="","",SUMIF(Entradas!$B$5:$B$1004,A289,Entradas!$D$5:$D$1004))</f>
        <v/>
      </c>
      <c r="E289" s="21" t="str">
        <f>IF(A289="","",SUMIF('Saídas'!$B$5:$B$2004,A289,'Saídas'!$D$5:$D$2004))</f>
        <v/>
      </c>
      <c r="F289" s="22" t="str">
        <f>IF(A289="","",C289+D289-E289)</f>
        <v/>
      </c>
      <c r="G289" s="21" t="str">
        <f>IF(A289="","",SUMIFS('Saídas'!$D$5:$D$2004,'Saídas'!$B$5:$B$2004,A289,'Saídas'!$E$5:$E$2004,"Venda",'Saídas'!$A$5:$A$2004,"&gt;="&amp;$B$2,'Saídas'!$A$5:$A$2004,"&lt;="&amp;$D$2))</f>
        <v/>
      </c>
      <c r="H289" s="23" t="str">
        <f>IF(OR(A289="",$F$2&lt;=0),"",G289/$F$2)</f>
        <v/>
      </c>
      <c r="I289" s="21" t="str">
        <f>IF(OR(A289="",Produtos!H288=""),"",Produtos!H288)</f>
        <v/>
      </c>
      <c r="J289" s="21" t="str">
        <f>IF(OR(A289="",I289="",H289=""),"",ROUNDUP(H289*I289*(1+$I$2),0))</f>
        <v/>
      </c>
      <c r="K289" s="21" t="str">
        <f>IF(A289="","",IF(Produtos!I288&lt;&gt;"",Produtos!I288,J289))</f>
        <v/>
      </c>
      <c r="L289" s="20" t="str">
        <f>IF(A289="","",IF(F289&lt;0,"Saldo negativo: confira os lançamentos",IF(F289=0,"Zerado",IF(K289="","OK",IF(F289&lt;=K289,"Repor: chegou no mínimo","OK")))))</f>
        <v/>
      </c>
      <c r="M289" s="21" t="str">
        <f>IF(OR(A289="",K289=""),"",MAX(0,K289-F289))</f>
        <v/>
      </c>
      <c r="N289" s="24" t="str">
        <f>IF(A289="","",MAX(0,F289)*N(Produtos!F288))</f>
        <v/>
      </c>
    </row>
    <row r="290">
      <c r="A290" s="20" t="str">
        <f>IF(Produtos!A289="","",Produtos!A289)</f>
        <v/>
      </c>
      <c r="B290" s="20" t="str">
        <f>IF(A290="","",Produtos!J289)</f>
        <v/>
      </c>
      <c r="C290" s="21" t="str">
        <f>IF(A290="","",N(Produtos!G289))</f>
        <v/>
      </c>
      <c r="D290" s="21" t="str">
        <f>IF(A290="","",SUMIF(Entradas!$B$5:$B$1004,A290,Entradas!$D$5:$D$1004))</f>
        <v/>
      </c>
      <c r="E290" s="21" t="str">
        <f>IF(A290="","",SUMIF('Saídas'!$B$5:$B$2004,A290,'Saídas'!$D$5:$D$2004))</f>
        <v/>
      </c>
      <c r="F290" s="22" t="str">
        <f>IF(A290="","",C290+D290-E290)</f>
        <v/>
      </c>
      <c r="G290" s="21" t="str">
        <f>IF(A290="","",SUMIFS('Saídas'!$D$5:$D$2004,'Saídas'!$B$5:$B$2004,A290,'Saídas'!$E$5:$E$2004,"Venda",'Saídas'!$A$5:$A$2004,"&gt;="&amp;$B$2,'Saídas'!$A$5:$A$2004,"&lt;="&amp;$D$2))</f>
        <v/>
      </c>
      <c r="H290" s="23" t="str">
        <f>IF(OR(A290="",$F$2&lt;=0),"",G290/$F$2)</f>
        <v/>
      </c>
      <c r="I290" s="21" t="str">
        <f>IF(OR(A290="",Produtos!H289=""),"",Produtos!H289)</f>
        <v/>
      </c>
      <c r="J290" s="21" t="str">
        <f>IF(OR(A290="",I290="",H290=""),"",ROUNDUP(H290*I290*(1+$I$2),0))</f>
        <v/>
      </c>
      <c r="K290" s="21" t="str">
        <f>IF(A290="","",IF(Produtos!I289&lt;&gt;"",Produtos!I289,J290))</f>
        <v/>
      </c>
      <c r="L290" s="20" t="str">
        <f>IF(A290="","",IF(F290&lt;0,"Saldo negativo: confira os lançamentos",IF(F290=0,"Zerado",IF(K290="","OK",IF(F290&lt;=K290,"Repor: chegou no mínimo","OK")))))</f>
        <v/>
      </c>
      <c r="M290" s="21" t="str">
        <f>IF(OR(A290="",K290=""),"",MAX(0,K290-F290))</f>
        <v/>
      </c>
      <c r="N290" s="24" t="str">
        <f>IF(A290="","",MAX(0,F290)*N(Produtos!F289))</f>
        <v/>
      </c>
    </row>
    <row r="291">
      <c r="A291" s="20" t="str">
        <f>IF(Produtos!A290="","",Produtos!A290)</f>
        <v/>
      </c>
      <c r="B291" s="20" t="str">
        <f>IF(A291="","",Produtos!J290)</f>
        <v/>
      </c>
      <c r="C291" s="21" t="str">
        <f>IF(A291="","",N(Produtos!G290))</f>
        <v/>
      </c>
      <c r="D291" s="21" t="str">
        <f>IF(A291="","",SUMIF(Entradas!$B$5:$B$1004,A291,Entradas!$D$5:$D$1004))</f>
        <v/>
      </c>
      <c r="E291" s="21" t="str">
        <f>IF(A291="","",SUMIF('Saídas'!$B$5:$B$2004,A291,'Saídas'!$D$5:$D$2004))</f>
        <v/>
      </c>
      <c r="F291" s="22" t="str">
        <f>IF(A291="","",C291+D291-E291)</f>
        <v/>
      </c>
      <c r="G291" s="21" t="str">
        <f>IF(A291="","",SUMIFS('Saídas'!$D$5:$D$2004,'Saídas'!$B$5:$B$2004,A291,'Saídas'!$E$5:$E$2004,"Venda",'Saídas'!$A$5:$A$2004,"&gt;="&amp;$B$2,'Saídas'!$A$5:$A$2004,"&lt;="&amp;$D$2))</f>
        <v/>
      </c>
      <c r="H291" s="23" t="str">
        <f>IF(OR(A291="",$F$2&lt;=0),"",G291/$F$2)</f>
        <v/>
      </c>
      <c r="I291" s="21" t="str">
        <f>IF(OR(A291="",Produtos!H290=""),"",Produtos!H290)</f>
        <v/>
      </c>
      <c r="J291" s="21" t="str">
        <f>IF(OR(A291="",I291="",H291=""),"",ROUNDUP(H291*I291*(1+$I$2),0))</f>
        <v/>
      </c>
      <c r="K291" s="21" t="str">
        <f>IF(A291="","",IF(Produtos!I290&lt;&gt;"",Produtos!I290,J291))</f>
        <v/>
      </c>
      <c r="L291" s="20" t="str">
        <f>IF(A291="","",IF(F291&lt;0,"Saldo negativo: confira os lançamentos",IF(F291=0,"Zerado",IF(K291="","OK",IF(F291&lt;=K291,"Repor: chegou no mínimo","OK")))))</f>
        <v/>
      </c>
      <c r="M291" s="21" t="str">
        <f>IF(OR(A291="",K291=""),"",MAX(0,K291-F291))</f>
        <v/>
      </c>
      <c r="N291" s="24" t="str">
        <f>IF(A291="","",MAX(0,F291)*N(Produtos!F290))</f>
        <v/>
      </c>
    </row>
    <row r="292">
      <c r="A292" s="20" t="str">
        <f>IF(Produtos!A291="","",Produtos!A291)</f>
        <v/>
      </c>
      <c r="B292" s="20" t="str">
        <f>IF(A292="","",Produtos!J291)</f>
        <v/>
      </c>
      <c r="C292" s="21" t="str">
        <f>IF(A292="","",N(Produtos!G291))</f>
        <v/>
      </c>
      <c r="D292" s="21" t="str">
        <f>IF(A292="","",SUMIF(Entradas!$B$5:$B$1004,A292,Entradas!$D$5:$D$1004))</f>
        <v/>
      </c>
      <c r="E292" s="21" t="str">
        <f>IF(A292="","",SUMIF('Saídas'!$B$5:$B$2004,A292,'Saídas'!$D$5:$D$2004))</f>
        <v/>
      </c>
      <c r="F292" s="22" t="str">
        <f>IF(A292="","",C292+D292-E292)</f>
        <v/>
      </c>
      <c r="G292" s="21" t="str">
        <f>IF(A292="","",SUMIFS('Saídas'!$D$5:$D$2004,'Saídas'!$B$5:$B$2004,A292,'Saídas'!$E$5:$E$2004,"Venda",'Saídas'!$A$5:$A$2004,"&gt;="&amp;$B$2,'Saídas'!$A$5:$A$2004,"&lt;="&amp;$D$2))</f>
        <v/>
      </c>
      <c r="H292" s="23" t="str">
        <f>IF(OR(A292="",$F$2&lt;=0),"",G292/$F$2)</f>
        <v/>
      </c>
      <c r="I292" s="21" t="str">
        <f>IF(OR(A292="",Produtos!H291=""),"",Produtos!H291)</f>
        <v/>
      </c>
      <c r="J292" s="21" t="str">
        <f>IF(OR(A292="",I292="",H292=""),"",ROUNDUP(H292*I292*(1+$I$2),0))</f>
        <v/>
      </c>
      <c r="K292" s="21" t="str">
        <f>IF(A292="","",IF(Produtos!I291&lt;&gt;"",Produtos!I291,J292))</f>
        <v/>
      </c>
      <c r="L292" s="20" t="str">
        <f>IF(A292="","",IF(F292&lt;0,"Saldo negativo: confira os lançamentos",IF(F292=0,"Zerado",IF(K292="","OK",IF(F292&lt;=K292,"Repor: chegou no mínimo","OK")))))</f>
        <v/>
      </c>
      <c r="M292" s="21" t="str">
        <f>IF(OR(A292="",K292=""),"",MAX(0,K292-F292))</f>
        <v/>
      </c>
      <c r="N292" s="24" t="str">
        <f>IF(A292="","",MAX(0,F292)*N(Produtos!F291))</f>
        <v/>
      </c>
    </row>
    <row r="293">
      <c r="A293" s="20" t="str">
        <f>IF(Produtos!A292="","",Produtos!A292)</f>
        <v/>
      </c>
      <c r="B293" s="20" t="str">
        <f>IF(A293="","",Produtos!J292)</f>
        <v/>
      </c>
      <c r="C293" s="21" t="str">
        <f>IF(A293="","",N(Produtos!G292))</f>
        <v/>
      </c>
      <c r="D293" s="21" t="str">
        <f>IF(A293="","",SUMIF(Entradas!$B$5:$B$1004,A293,Entradas!$D$5:$D$1004))</f>
        <v/>
      </c>
      <c r="E293" s="21" t="str">
        <f>IF(A293="","",SUMIF('Saídas'!$B$5:$B$2004,A293,'Saídas'!$D$5:$D$2004))</f>
        <v/>
      </c>
      <c r="F293" s="22" t="str">
        <f>IF(A293="","",C293+D293-E293)</f>
        <v/>
      </c>
      <c r="G293" s="21" t="str">
        <f>IF(A293="","",SUMIFS('Saídas'!$D$5:$D$2004,'Saídas'!$B$5:$B$2004,A293,'Saídas'!$E$5:$E$2004,"Venda",'Saídas'!$A$5:$A$2004,"&gt;="&amp;$B$2,'Saídas'!$A$5:$A$2004,"&lt;="&amp;$D$2))</f>
        <v/>
      </c>
      <c r="H293" s="23" t="str">
        <f>IF(OR(A293="",$F$2&lt;=0),"",G293/$F$2)</f>
        <v/>
      </c>
      <c r="I293" s="21" t="str">
        <f>IF(OR(A293="",Produtos!H292=""),"",Produtos!H292)</f>
        <v/>
      </c>
      <c r="J293" s="21" t="str">
        <f>IF(OR(A293="",I293="",H293=""),"",ROUNDUP(H293*I293*(1+$I$2),0))</f>
        <v/>
      </c>
      <c r="K293" s="21" t="str">
        <f>IF(A293="","",IF(Produtos!I292&lt;&gt;"",Produtos!I292,J293))</f>
        <v/>
      </c>
      <c r="L293" s="20" t="str">
        <f>IF(A293="","",IF(F293&lt;0,"Saldo negativo: confira os lançamentos",IF(F293=0,"Zerado",IF(K293="","OK",IF(F293&lt;=K293,"Repor: chegou no mínimo","OK")))))</f>
        <v/>
      </c>
      <c r="M293" s="21" t="str">
        <f>IF(OR(A293="",K293=""),"",MAX(0,K293-F293))</f>
        <v/>
      </c>
      <c r="N293" s="24" t="str">
        <f>IF(A293="","",MAX(0,F293)*N(Produtos!F292))</f>
        <v/>
      </c>
    </row>
    <row r="294">
      <c r="A294" s="20" t="str">
        <f>IF(Produtos!A293="","",Produtos!A293)</f>
        <v/>
      </c>
      <c r="B294" s="20" t="str">
        <f>IF(A294="","",Produtos!J293)</f>
        <v/>
      </c>
      <c r="C294" s="21" t="str">
        <f>IF(A294="","",N(Produtos!G293))</f>
        <v/>
      </c>
      <c r="D294" s="21" t="str">
        <f>IF(A294="","",SUMIF(Entradas!$B$5:$B$1004,A294,Entradas!$D$5:$D$1004))</f>
        <v/>
      </c>
      <c r="E294" s="21" t="str">
        <f>IF(A294="","",SUMIF('Saídas'!$B$5:$B$2004,A294,'Saídas'!$D$5:$D$2004))</f>
        <v/>
      </c>
      <c r="F294" s="22" t="str">
        <f>IF(A294="","",C294+D294-E294)</f>
        <v/>
      </c>
      <c r="G294" s="21" t="str">
        <f>IF(A294="","",SUMIFS('Saídas'!$D$5:$D$2004,'Saídas'!$B$5:$B$2004,A294,'Saídas'!$E$5:$E$2004,"Venda",'Saídas'!$A$5:$A$2004,"&gt;="&amp;$B$2,'Saídas'!$A$5:$A$2004,"&lt;="&amp;$D$2))</f>
        <v/>
      </c>
      <c r="H294" s="23" t="str">
        <f>IF(OR(A294="",$F$2&lt;=0),"",G294/$F$2)</f>
        <v/>
      </c>
      <c r="I294" s="21" t="str">
        <f>IF(OR(A294="",Produtos!H293=""),"",Produtos!H293)</f>
        <v/>
      </c>
      <c r="J294" s="21" t="str">
        <f>IF(OR(A294="",I294="",H294=""),"",ROUNDUP(H294*I294*(1+$I$2),0))</f>
        <v/>
      </c>
      <c r="K294" s="21" t="str">
        <f>IF(A294="","",IF(Produtos!I293&lt;&gt;"",Produtos!I293,J294))</f>
        <v/>
      </c>
      <c r="L294" s="20" t="str">
        <f>IF(A294="","",IF(F294&lt;0,"Saldo negativo: confira os lançamentos",IF(F294=0,"Zerado",IF(K294="","OK",IF(F294&lt;=K294,"Repor: chegou no mínimo","OK")))))</f>
        <v/>
      </c>
      <c r="M294" s="21" t="str">
        <f>IF(OR(A294="",K294=""),"",MAX(0,K294-F294))</f>
        <v/>
      </c>
      <c r="N294" s="24" t="str">
        <f>IF(A294="","",MAX(0,F294)*N(Produtos!F293))</f>
        <v/>
      </c>
    </row>
    <row r="295">
      <c r="A295" s="20" t="str">
        <f>IF(Produtos!A294="","",Produtos!A294)</f>
        <v/>
      </c>
      <c r="B295" s="20" t="str">
        <f>IF(A295="","",Produtos!J294)</f>
        <v/>
      </c>
      <c r="C295" s="21" t="str">
        <f>IF(A295="","",N(Produtos!G294))</f>
        <v/>
      </c>
      <c r="D295" s="21" t="str">
        <f>IF(A295="","",SUMIF(Entradas!$B$5:$B$1004,A295,Entradas!$D$5:$D$1004))</f>
        <v/>
      </c>
      <c r="E295" s="21" t="str">
        <f>IF(A295="","",SUMIF('Saídas'!$B$5:$B$2004,A295,'Saídas'!$D$5:$D$2004))</f>
        <v/>
      </c>
      <c r="F295" s="22" t="str">
        <f>IF(A295="","",C295+D295-E295)</f>
        <v/>
      </c>
      <c r="G295" s="21" t="str">
        <f>IF(A295="","",SUMIFS('Saídas'!$D$5:$D$2004,'Saídas'!$B$5:$B$2004,A295,'Saídas'!$E$5:$E$2004,"Venda",'Saídas'!$A$5:$A$2004,"&gt;="&amp;$B$2,'Saídas'!$A$5:$A$2004,"&lt;="&amp;$D$2))</f>
        <v/>
      </c>
      <c r="H295" s="23" t="str">
        <f>IF(OR(A295="",$F$2&lt;=0),"",G295/$F$2)</f>
        <v/>
      </c>
      <c r="I295" s="21" t="str">
        <f>IF(OR(A295="",Produtos!H294=""),"",Produtos!H294)</f>
        <v/>
      </c>
      <c r="J295" s="21" t="str">
        <f>IF(OR(A295="",I295="",H295=""),"",ROUNDUP(H295*I295*(1+$I$2),0))</f>
        <v/>
      </c>
      <c r="K295" s="21" t="str">
        <f>IF(A295="","",IF(Produtos!I294&lt;&gt;"",Produtos!I294,J295))</f>
        <v/>
      </c>
      <c r="L295" s="20" t="str">
        <f>IF(A295="","",IF(F295&lt;0,"Saldo negativo: confira os lançamentos",IF(F295=0,"Zerado",IF(K295="","OK",IF(F295&lt;=K295,"Repor: chegou no mínimo","OK")))))</f>
        <v/>
      </c>
      <c r="M295" s="21" t="str">
        <f>IF(OR(A295="",K295=""),"",MAX(0,K295-F295))</f>
        <v/>
      </c>
      <c r="N295" s="24" t="str">
        <f>IF(A295="","",MAX(0,F295)*N(Produtos!F294))</f>
        <v/>
      </c>
    </row>
    <row r="296">
      <c r="A296" s="20" t="str">
        <f>IF(Produtos!A295="","",Produtos!A295)</f>
        <v/>
      </c>
      <c r="B296" s="20" t="str">
        <f>IF(A296="","",Produtos!J295)</f>
        <v/>
      </c>
      <c r="C296" s="21" t="str">
        <f>IF(A296="","",N(Produtos!G295))</f>
        <v/>
      </c>
      <c r="D296" s="21" t="str">
        <f>IF(A296="","",SUMIF(Entradas!$B$5:$B$1004,A296,Entradas!$D$5:$D$1004))</f>
        <v/>
      </c>
      <c r="E296" s="21" t="str">
        <f>IF(A296="","",SUMIF('Saídas'!$B$5:$B$2004,A296,'Saídas'!$D$5:$D$2004))</f>
        <v/>
      </c>
      <c r="F296" s="22" t="str">
        <f>IF(A296="","",C296+D296-E296)</f>
        <v/>
      </c>
      <c r="G296" s="21" t="str">
        <f>IF(A296="","",SUMIFS('Saídas'!$D$5:$D$2004,'Saídas'!$B$5:$B$2004,A296,'Saídas'!$E$5:$E$2004,"Venda",'Saídas'!$A$5:$A$2004,"&gt;="&amp;$B$2,'Saídas'!$A$5:$A$2004,"&lt;="&amp;$D$2))</f>
        <v/>
      </c>
      <c r="H296" s="23" t="str">
        <f>IF(OR(A296="",$F$2&lt;=0),"",G296/$F$2)</f>
        <v/>
      </c>
      <c r="I296" s="21" t="str">
        <f>IF(OR(A296="",Produtos!H295=""),"",Produtos!H295)</f>
        <v/>
      </c>
      <c r="J296" s="21" t="str">
        <f>IF(OR(A296="",I296="",H296=""),"",ROUNDUP(H296*I296*(1+$I$2),0))</f>
        <v/>
      </c>
      <c r="K296" s="21" t="str">
        <f>IF(A296="","",IF(Produtos!I295&lt;&gt;"",Produtos!I295,J296))</f>
        <v/>
      </c>
      <c r="L296" s="20" t="str">
        <f>IF(A296="","",IF(F296&lt;0,"Saldo negativo: confira os lançamentos",IF(F296=0,"Zerado",IF(K296="","OK",IF(F296&lt;=K296,"Repor: chegou no mínimo","OK")))))</f>
        <v/>
      </c>
      <c r="M296" s="21" t="str">
        <f>IF(OR(A296="",K296=""),"",MAX(0,K296-F296))</f>
        <v/>
      </c>
      <c r="N296" s="24" t="str">
        <f>IF(A296="","",MAX(0,F296)*N(Produtos!F295))</f>
        <v/>
      </c>
    </row>
    <row r="297">
      <c r="A297" s="20" t="str">
        <f>IF(Produtos!A296="","",Produtos!A296)</f>
        <v/>
      </c>
      <c r="B297" s="20" t="str">
        <f>IF(A297="","",Produtos!J296)</f>
        <v/>
      </c>
      <c r="C297" s="21" t="str">
        <f>IF(A297="","",N(Produtos!G296))</f>
        <v/>
      </c>
      <c r="D297" s="21" t="str">
        <f>IF(A297="","",SUMIF(Entradas!$B$5:$B$1004,A297,Entradas!$D$5:$D$1004))</f>
        <v/>
      </c>
      <c r="E297" s="21" t="str">
        <f>IF(A297="","",SUMIF('Saídas'!$B$5:$B$2004,A297,'Saídas'!$D$5:$D$2004))</f>
        <v/>
      </c>
      <c r="F297" s="22" t="str">
        <f>IF(A297="","",C297+D297-E297)</f>
        <v/>
      </c>
      <c r="G297" s="21" t="str">
        <f>IF(A297="","",SUMIFS('Saídas'!$D$5:$D$2004,'Saídas'!$B$5:$B$2004,A297,'Saídas'!$E$5:$E$2004,"Venda",'Saídas'!$A$5:$A$2004,"&gt;="&amp;$B$2,'Saídas'!$A$5:$A$2004,"&lt;="&amp;$D$2))</f>
        <v/>
      </c>
      <c r="H297" s="23" t="str">
        <f>IF(OR(A297="",$F$2&lt;=0),"",G297/$F$2)</f>
        <v/>
      </c>
      <c r="I297" s="21" t="str">
        <f>IF(OR(A297="",Produtos!H296=""),"",Produtos!H296)</f>
        <v/>
      </c>
      <c r="J297" s="21" t="str">
        <f>IF(OR(A297="",I297="",H297=""),"",ROUNDUP(H297*I297*(1+$I$2),0))</f>
        <v/>
      </c>
      <c r="K297" s="21" t="str">
        <f>IF(A297="","",IF(Produtos!I296&lt;&gt;"",Produtos!I296,J297))</f>
        <v/>
      </c>
      <c r="L297" s="20" t="str">
        <f>IF(A297="","",IF(F297&lt;0,"Saldo negativo: confira os lançamentos",IF(F297=0,"Zerado",IF(K297="","OK",IF(F297&lt;=K297,"Repor: chegou no mínimo","OK")))))</f>
        <v/>
      </c>
      <c r="M297" s="21" t="str">
        <f>IF(OR(A297="",K297=""),"",MAX(0,K297-F297))</f>
        <v/>
      </c>
      <c r="N297" s="24" t="str">
        <f>IF(A297="","",MAX(0,F297)*N(Produtos!F296))</f>
        <v/>
      </c>
    </row>
    <row r="298">
      <c r="A298" s="20" t="str">
        <f>IF(Produtos!A297="","",Produtos!A297)</f>
        <v/>
      </c>
      <c r="B298" s="20" t="str">
        <f>IF(A298="","",Produtos!J297)</f>
        <v/>
      </c>
      <c r="C298" s="21" t="str">
        <f>IF(A298="","",N(Produtos!G297))</f>
        <v/>
      </c>
      <c r="D298" s="21" t="str">
        <f>IF(A298="","",SUMIF(Entradas!$B$5:$B$1004,A298,Entradas!$D$5:$D$1004))</f>
        <v/>
      </c>
      <c r="E298" s="21" t="str">
        <f>IF(A298="","",SUMIF('Saídas'!$B$5:$B$2004,A298,'Saídas'!$D$5:$D$2004))</f>
        <v/>
      </c>
      <c r="F298" s="22" t="str">
        <f>IF(A298="","",C298+D298-E298)</f>
        <v/>
      </c>
      <c r="G298" s="21" t="str">
        <f>IF(A298="","",SUMIFS('Saídas'!$D$5:$D$2004,'Saídas'!$B$5:$B$2004,A298,'Saídas'!$E$5:$E$2004,"Venda",'Saídas'!$A$5:$A$2004,"&gt;="&amp;$B$2,'Saídas'!$A$5:$A$2004,"&lt;="&amp;$D$2))</f>
        <v/>
      </c>
      <c r="H298" s="23" t="str">
        <f>IF(OR(A298="",$F$2&lt;=0),"",G298/$F$2)</f>
        <v/>
      </c>
      <c r="I298" s="21" t="str">
        <f>IF(OR(A298="",Produtos!H297=""),"",Produtos!H297)</f>
        <v/>
      </c>
      <c r="J298" s="21" t="str">
        <f>IF(OR(A298="",I298="",H298=""),"",ROUNDUP(H298*I298*(1+$I$2),0))</f>
        <v/>
      </c>
      <c r="K298" s="21" t="str">
        <f>IF(A298="","",IF(Produtos!I297&lt;&gt;"",Produtos!I297,J298))</f>
        <v/>
      </c>
      <c r="L298" s="20" t="str">
        <f>IF(A298="","",IF(F298&lt;0,"Saldo negativo: confira os lançamentos",IF(F298=0,"Zerado",IF(K298="","OK",IF(F298&lt;=K298,"Repor: chegou no mínimo","OK")))))</f>
        <v/>
      </c>
      <c r="M298" s="21" t="str">
        <f>IF(OR(A298="",K298=""),"",MAX(0,K298-F298))</f>
        <v/>
      </c>
      <c r="N298" s="24" t="str">
        <f>IF(A298="","",MAX(0,F298)*N(Produtos!F297))</f>
        <v/>
      </c>
    </row>
    <row r="299">
      <c r="A299" s="20" t="str">
        <f>IF(Produtos!A298="","",Produtos!A298)</f>
        <v/>
      </c>
      <c r="B299" s="20" t="str">
        <f>IF(A299="","",Produtos!J298)</f>
        <v/>
      </c>
      <c r="C299" s="21" t="str">
        <f>IF(A299="","",N(Produtos!G298))</f>
        <v/>
      </c>
      <c r="D299" s="21" t="str">
        <f>IF(A299="","",SUMIF(Entradas!$B$5:$B$1004,A299,Entradas!$D$5:$D$1004))</f>
        <v/>
      </c>
      <c r="E299" s="21" t="str">
        <f>IF(A299="","",SUMIF('Saídas'!$B$5:$B$2004,A299,'Saídas'!$D$5:$D$2004))</f>
        <v/>
      </c>
      <c r="F299" s="22" t="str">
        <f>IF(A299="","",C299+D299-E299)</f>
        <v/>
      </c>
      <c r="G299" s="21" t="str">
        <f>IF(A299="","",SUMIFS('Saídas'!$D$5:$D$2004,'Saídas'!$B$5:$B$2004,A299,'Saídas'!$E$5:$E$2004,"Venda",'Saídas'!$A$5:$A$2004,"&gt;="&amp;$B$2,'Saídas'!$A$5:$A$2004,"&lt;="&amp;$D$2))</f>
        <v/>
      </c>
      <c r="H299" s="23" t="str">
        <f>IF(OR(A299="",$F$2&lt;=0),"",G299/$F$2)</f>
        <v/>
      </c>
      <c r="I299" s="21" t="str">
        <f>IF(OR(A299="",Produtos!H298=""),"",Produtos!H298)</f>
        <v/>
      </c>
      <c r="J299" s="21" t="str">
        <f>IF(OR(A299="",I299="",H299=""),"",ROUNDUP(H299*I299*(1+$I$2),0))</f>
        <v/>
      </c>
      <c r="K299" s="21" t="str">
        <f>IF(A299="","",IF(Produtos!I298&lt;&gt;"",Produtos!I298,J299))</f>
        <v/>
      </c>
      <c r="L299" s="20" t="str">
        <f>IF(A299="","",IF(F299&lt;0,"Saldo negativo: confira os lançamentos",IF(F299=0,"Zerado",IF(K299="","OK",IF(F299&lt;=K299,"Repor: chegou no mínimo","OK")))))</f>
        <v/>
      </c>
      <c r="M299" s="21" t="str">
        <f>IF(OR(A299="",K299=""),"",MAX(0,K299-F299))</f>
        <v/>
      </c>
      <c r="N299" s="24" t="str">
        <f>IF(A299="","",MAX(0,F299)*N(Produtos!F298))</f>
        <v/>
      </c>
    </row>
    <row r="300">
      <c r="A300" s="20" t="str">
        <f>IF(Produtos!A299="","",Produtos!A299)</f>
        <v/>
      </c>
      <c r="B300" s="20" t="str">
        <f>IF(A300="","",Produtos!J299)</f>
        <v/>
      </c>
      <c r="C300" s="21" t="str">
        <f>IF(A300="","",N(Produtos!G299))</f>
        <v/>
      </c>
      <c r="D300" s="21" t="str">
        <f>IF(A300="","",SUMIF(Entradas!$B$5:$B$1004,A300,Entradas!$D$5:$D$1004))</f>
        <v/>
      </c>
      <c r="E300" s="21" t="str">
        <f>IF(A300="","",SUMIF('Saídas'!$B$5:$B$2004,A300,'Saídas'!$D$5:$D$2004))</f>
        <v/>
      </c>
      <c r="F300" s="22" t="str">
        <f>IF(A300="","",C300+D300-E300)</f>
        <v/>
      </c>
      <c r="G300" s="21" t="str">
        <f>IF(A300="","",SUMIFS('Saídas'!$D$5:$D$2004,'Saídas'!$B$5:$B$2004,A300,'Saídas'!$E$5:$E$2004,"Venda",'Saídas'!$A$5:$A$2004,"&gt;="&amp;$B$2,'Saídas'!$A$5:$A$2004,"&lt;="&amp;$D$2))</f>
        <v/>
      </c>
      <c r="H300" s="23" t="str">
        <f>IF(OR(A300="",$F$2&lt;=0),"",G300/$F$2)</f>
        <v/>
      </c>
      <c r="I300" s="21" t="str">
        <f>IF(OR(A300="",Produtos!H299=""),"",Produtos!H299)</f>
        <v/>
      </c>
      <c r="J300" s="21" t="str">
        <f>IF(OR(A300="",I300="",H300=""),"",ROUNDUP(H300*I300*(1+$I$2),0))</f>
        <v/>
      </c>
      <c r="K300" s="21" t="str">
        <f>IF(A300="","",IF(Produtos!I299&lt;&gt;"",Produtos!I299,J300))</f>
        <v/>
      </c>
      <c r="L300" s="20" t="str">
        <f>IF(A300="","",IF(F300&lt;0,"Saldo negativo: confira os lançamentos",IF(F300=0,"Zerado",IF(K300="","OK",IF(F300&lt;=K300,"Repor: chegou no mínimo","OK")))))</f>
        <v/>
      </c>
      <c r="M300" s="21" t="str">
        <f>IF(OR(A300="",K300=""),"",MAX(0,K300-F300))</f>
        <v/>
      </c>
      <c r="N300" s="24" t="str">
        <f>IF(A300="","",MAX(0,F300)*N(Produtos!F299))</f>
        <v/>
      </c>
    </row>
    <row r="301">
      <c r="A301" s="20" t="str">
        <f>IF(Produtos!A300="","",Produtos!A300)</f>
        <v/>
      </c>
      <c r="B301" s="20" t="str">
        <f>IF(A301="","",Produtos!J300)</f>
        <v/>
      </c>
      <c r="C301" s="21" t="str">
        <f>IF(A301="","",N(Produtos!G300))</f>
        <v/>
      </c>
      <c r="D301" s="21" t="str">
        <f>IF(A301="","",SUMIF(Entradas!$B$5:$B$1004,A301,Entradas!$D$5:$D$1004))</f>
        <v/>
      </c>
      <c r="E301" s="21" t="str">
        <f>IF(A301="","",SUMIF('Saídas'!$B$5:$B$2004,A301,'Saídas'!$D$5:$D$2004))</f>
        <v/>
      </c>
      <c r="F301" s="22" t="str">
        <f>IF(A301="","",C301+D301-E301)</f>
        <v/>
      </c>
      <c r="G301" s="21" t="str">
        <f>IF(A301="","",SUMIFS('Saídas'!$D$5:$D$2004,'Saídas'!$B$5:$B$2004,A301,'Saídas'!$E$5:$E$2004,"Venda",'Saídas'!$A$5:$A$2004,"&gt;="&amp;$B$2,'Saídas'!$A$5:$A$2004,"&lt;="&amp;$D$2))</f>
        <v/>
      </c>
      <c r="H301" s="23" t="str">
        <f>IF(OR(A301="",$F$2&lt;=0),"",G301/$F$2)</f>
        <v/>
      </c>
      <c r="I301" s="21" t="str">
        <f>IF(OR(A301="",Produtos!H300=""),"",Produtos!H300)</f>
        <v/>
      </c>
      <c r="J301" s="21" t="str">
        <f>IF(OR(A301="",I301="",H301=""),"",ROUNDUP(H301*I301*(1+$I$2),0))</f>
        <v/>
      </c>
      <c r="K301" s="21" t="str">
        <f>IF(A301="","",IF(Produtos!I300&lt;&gt;"",Produtos!I300,J301))</f>
        <v/>
      </c>
      <c r="L301" s="20" t="str">
        <f>IF(A301="","",IF(F301&lt;0,"Saldo negativo: confira os lançamentos",IF(F301=0,"Zerado",IF(K301="","OK",IF(F301&lt;=K301,"Repor: chegou no mínimo","OK")))))</f>
        <v/>
      </c>
      <c r="M301" s="21" t="str">
        <f>IF(OR(A301="",K301=""),"",MAX(0,K301-F301))</f>
        <v/>
      </c>
      <c r="N301" s="24" t="str">
        <f>IF(A301="","",MAX(0,F301)*N(Produtos!F300))</f>
        <v/>
      </c>
    </row>
    <row r="302">
      <c r="A302" s="20" t="str">
        <f>IF(Produtos!A301="","",Produtos!A301)</f>
        <v/>
      </c>
      <c r="B302" s="20" t="str">
        <f>IF(A302="","",Produtos!J301)</f>
        <v/>
      </c>
      <c r="C302" s="21" t="str">
        <f>IF(A302="","",N(Produtos!G301))</f>
        <v/>
      </c>
      <c r="D302" s="21" t="str">
        <f>IF(A302="","",SUMIF(Entradas!$B$5:$B$1004,A302,Entradas!$D$5:$D$1004))</f>
        <v/>
      </c>
      <c r="E302" s="21" t="str">
        <f>IF(A302="","",SUMIF('Saídas'!$B$5:$B$2004,A302,'Saídas'!$D$5:$D$2004))</f>
        <v/>
      </c>
      <c r="F302" s="22" t="str">
        <f>IF(A302="","",C302+D302-E302)</f>
        <v/>
      </c>
      <c r="G302" s="21" t="str">
        <f>IF(A302="","",SUMIFS('Saídas'!$D$5:$D$2004,'Saídas'!$B$5:$B$2004,A302,'Saídas'!$E$5:$E$2004,"Venda",'Saídas'!$A$5:$A$2004,"&gt;="&amp;$B$2,'Saídas'!$A$5:$A$2004,"&lt;="&amp;$D$2))</f>
        <v/>
      </c>
      <c r="H302" s="23" t="str">
        <f>IF(OR(A302="",$F$2&lt;=0),"",G302/$F$2)</f>
        <v/>
      </c>
      <c r="I302" s="21" t="str">
        <f>IF(OR(A302="",Produtos!H301=""),"",Produtos!H301)</f>
        <v/>
      </c>
      <c r="J302" s="21" t="str">
        <f>IF(OR(A302="",I302="",H302=""),"",ROUNDUP(H302*I302*(1+$I$2),0))</f>
        <v/>
      </c>
      <c r="K302" s="21" t="str">
        <f>IF(A302="","",IF(Produtos!I301&lt;&gt;"",Produtos!I301,J302))</f>
        <v/>
      </c>
      <c r="L302" s="20" t="str">
        <f>IF(A302="","",IF(F302&lt;0,"Saldo negativo: confira os lançamentos",IF(F302=0,"Zerado",IF(K302="","OK",IF(F302&lt;=K302,"Repor: chegou no mínimo","OK")))))</f>
        <v/>
      </c>
      <c r="M302" s="21" t="str">
        <f>IF(OR(A302="",K302=""),"",MAX(0,K302-F302))</f>
        <v/>
      </c>
      <c r="N302" s="24" t="str">
        <f>IF(A302="","",MAX(0,F302)*N(Produtos!F301))</f>
        <v/>
      </c>
    </row>
    <row r="303">
      <c r="A303" s="20" t="str">
        <f>IF(Produtos!A302="","",Produtos!A302)</f>
        <v/>
      </c>
      <c r="B303" s="20" t="str">
        <f>IF(A303="","",Produtos!J302)</f>
        <v/>
      </c>
      <c r="C303" s="21" t="str">
        <f>IF(A303="","",N(Produtos!G302))</f>
        <v/>
      </c>
      <c r="D303" s="21" t="str">
        <f>IF(A303="","",SUMIF(Entradas!$B$5:$B$1004,A303,Entradas!$D$5:$D$1004))</f>
        <v/>
      </c>
      <c r="E303" s="21" t="str">
        <f>IF(A303="","",SUMIF('Saídas'!$B$5:$B$2004,A303,'Saídas'!$D$5:$D$2004))</f>
        <v/>
      </c>
      <c r="F303" s="22" t="str">
        <f>IF(A303="","",C303+D303-E303)</f>
        <v/>
      </c>
      <c r="G303" s="21" t="str">
        <f>IF(A303="","",SUMIFS('Saídas'!$D$5:$D$2004,'Saídas'!$B$5:$B$2004,A303,'Saídas'!$E$5:$E$2004,"Venda",'Saídas'!$A$5:$A$2004,"&gt;="&amp;$B$2,'Saídas'!$A$5:$A$2004,"&lt;="&amp;$D$2))</f>
        <v/>
      </c>
      <c r="H303" s="23" t="str">
        <f>IF(OR(A303="",$F$2&lt;=0),"",G303/$F$2)</f>
        <v/>
      </c>
      <c r="I303" s="21" t="str">
        <f>IF(OR(A303="",Produtos!H302=""),"",Produtos!H302)</f>
        <v/>
      </c>
      <c r="J303" s="21" t="str">
        <f>IF(OR(A303="",I303="",H303=""),"",ROUNDUP(H303*I303*(1+$I$2),0))</f>
        <v/>
      </c>
      <c r="K303" s="21" t="str">
        <f>IF(A303="","",IF(Produtos!I302&lt;&gt;"",Produtos!I302,J303))</f>
        <v/>
      </c>
      <c r="L303" s="20" t="str">
        <f>IF(A303="","",IF(F303&lt;0,"Saldo negativo: confira os lançamentos",IF(F303=0,"Zerado",IF(K303="","OK",IF(F303&lt;=K303,"Repor: chegou no mínimo","OK")))))</f>
        <v/>
      </c>
      <c r="M303" s="21" t="str">
        <f>IF(OR(A303="",K303=""),"",MAX(0,K303-F303))</f>
        <v/>
      </c>
      <c r="N303" s="24" t="str">
        <f>IF(A303="","",MAX(0,F303)*N(Produtos!F302))</f>
        <v/>
      </c>
    </row>
    <row r="304">
      <c r="A304" s="20" t="str">
        <f>IF(Produtos!A303="","",Produtos!A303)</f>
        <v/>
      </c>
      <c r="B304" s="20" t="str">
        <f>IF(A304="","",Produtos!J303)</f>
        <v/>
      </c>
      <c r="C304" s="21" t="str">
        <f>IF(A304="","",N(Produtos!G303))</f>
        <v/>
      </c>
      <c r="D304" s="21" t="str">
        <f>IF(A304="","",SUMIF(Entradas!$B$5:$B$1004,A304,Entradas!$D$5:$D$1004))</f>
        <v/>
      </c>
      <c r="E304" s="21" t="str">
        <f>IF(A304="","",SUMIF('Saídas'!$B$5:$B$2004,A304,'Saídas'!$D$5:$D$2004))</f>
        <v/>
      </c>
      <c r="F304" s="22" t="str">
        <f>IF(A304="","",C304+D304-E304)</f>
        <v/>
      </c>
      <c r="G304" s="21" t="str">
        <f>IF(A304="","",SUMIFS('Saídas'!$D$5:$D$2004,'Saídas'!$B$5:$B$2004,A304,'Saídas'!$E$5:$E$2004,"Venda",'Saídas'!$A$5:$A$2004,"&gt;="&amp;$B$2,'Saídas'!$A$5:$A$2004,"&lt;="&amp;$D$2))</f>
        <v/>
      </c>
      <c r="H304" s="23" t="str">
        <f>IF(OR(A304="",$F$2&lt;=0),"",G304/$F$2)</f>
        <v/>
      </c>
      <c r="I304" s="21" t="str">
        <f>IF(OR(A304="",Produtos!H303=""),"",Produtos!H303)</f>
        <v/>
      </c>
      <c r="J304" s="21" t="str">
        <f>IF(OR(A304="",I304="",H304=""),"",ROUNDUP(H304*I304*(1+$I$2),0))</f>
        <v/>
      </c>
      <c r="K304" s="21" t="str">
        <f>IF(A304="","",IF(Produtos!I303&lt;&gt;"",Produtos!I303,J304))</f>
        <v/>
      </c>
      <c r="L304" s="20" t="str">
        <f>IF(A304="","",IF(F304&lt;0,"Saldo negativo: confira os lançamentos",IF(F304=0,"Zerado",IF(K304="","OK",IF(F304&lt;=K304,"Repor: chegou no mínimo","OK")))))</f>
        <v/>
      </c>
      <c r="M304" s="21" t="str">
        <f>IF(OR(A304="",K304=""),"",MAX(0,K304-F304))</f>
        <v/>
      </c>
      <c r="N304" s="24" t="str">
        <f>IF(A304="","",MAX(0,F304)*N(Produtos!F303))</f>
        <v/>
      </c>
    </row>
    <row r="305">
      <c r="A305" s="20" t="str">
        <f>IF(Produtos!A304="","",Produtos!A304)</f>
        <v/>
      </c>
      <c r="B305" s="20" t="str">
        <f>IF(A305="","",Produtos!J304)</f>
        <v/>
      </c>
      <c r="C305" s="21" t="str">
        <f>IF(A305="","",N(Produtos!G304))</f>
        <v/>
      </c>
      <c r="D305" s="21" t="str">
        <f>IF(A305="","",SUMIF(Entradas!$B$5:$B$1004,A305,Entradas!$D$5:$D$1004))</f>
        <v/>
      </c>
      <c r="E305" s="21" t="str">
        <f>IF(A305="","",SUMIF('Saídas'!$B$5:$B$2004,A305,'Saídas'!$D$5:$D$2004))</f>
        <v/>
      </c>
      <c r="F305" s="22" t="str">
        <f>IF(A305="","",C305+D305-E305)</f>
        <v/>
      </c>
      <c r="G305" s="21" t="str">
        <f>IF(A305="","",SUMIFS('Saídas'!$D$5:$D$2004,'Saídas'!$B$5:$B$2004,A305,'Saídas'!$E$5:$E$2004,"Venda",'Saídas'!$A$5:$A$2004,"&gt;="&amp;$B$2,'Saídas'!$A$5:$A$2004,"&lt;="&amp;$D$2))</f>
        <v/>
      </c>
      <c r="H305" s="23" t="str">
        <f>IF(OR(A305="",$F$2&lt;=0),"",G305/$F$2)</f>
        <v/>
      </c>
      <c r="I305" s="21" t="str">
        <f>IF(OR(A305="",Produtos!H304=""),"",Produtos!H304)</f>
        <v/>
      </c>
      <c r="J305" s="21" t="str">
        <f>IF(OR(A305="",I305="",H305=""),"",ROUNDUP(H305*I305*(1+$I$2),0))</f>
        <v/>
      </c>
      <c r="K305" s="21" t="str">
        <f>IF(A305="","",IF(Produtos!I304&lt;&gt;"",Produtos!I304,J305))</f>
        <v/>
      </c>
      <c r="L305" s="20" t="str">
        <f>IF(A305="","",IF(F305&lt;0,"Saldo negativo: confira os lançamentos",IF(F305=0,"Zerado",IF(K305="","OK",IF(F305&lt;=K305,"Repor: chegou no mínimo","OK")))))</f>
        <v/>
      </c>
      <c r="M305" s="21" t="str">
        <f>IF(OR(A305="",K305=""),"",MAX(0,K305-F305))</f>
        <v/>
      </c>
      <c r="N305" s="24" t="str">
        <f>IF(A305="","",MAX(0,F305)*N(Produtos!F304))</f>
        <v/>
      </c>
    </row>
  </sheetData>
  <autoFilter ref="A5:N305"/>
  <conditionalFormatting sqref="L6:L305">
    <cfRule type="expression" priority="1" dxfId="1">
      <formula>L6="OK"</formula>
    </cfRule>
    <cfRule type="expression" priority="2" dxfId="2">
      <formula>LEFT(L6,5)="Repor"</formula>
    </cfRule>
    <cfRule type="expression" priority="3" dxfId="0">
      <formula>OR(L6="Zerado",LEFT(L6,5)="Saldo")</formula>
    </cfRule>
  </conditionalFormatting>
  <conditionalFormatting sqref="F6:F305">
    <cfRule type="expression" priority="4" dxfId="0">
      <formula>AND(F6&lt;&gt;"",F6&lt;0)</formula>
    </cfRule>
  </conditionalFormatting>
  <dataValidations count="2">
    <dataValidation sqref="B2 D2" showDropDown="0" showInputMessage="0" showErrorMessage="1" allowBlank="0" errorTitle="Data" error="Digite uma data." type="date" operator="greaterThan">
      <formula1>36526</formula1>
    </dataValidation>
    <dataValidation sqref="I2" showDropDown="0" showInputMessage="0" showErrorMessage="1" allowBlank="0" errorTitle="Folga" error="Digite um percentual entre 0% e 200%." type="decimal" operator="between">
      <formula1>0</formula1>
      <formula2>2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30" customWidth="1" min="2" max="2"/>
    <col width="12" customWidth="1" min="3" max="3"/>
    <col width="12" customWidth="1" min="4" max="4"/>
    <col width="11" customWidth="1" min="5" max="5"/>
    <col width="46" customWidth="1" min="6" max="6"/>
  </cols>
  <sheetData>
    <row r="1">
      <c r="A1" s="5" t="inlineStr">
        <is>
          <t>Contagem (inventário): o que a planilha diz x o que tem na prateleira</t>
        </is>
      </c>
    </row>
    <row r="2">
      <c r="A2" s="25" t="inlineStr">
        <is>
          <t>Data da contagem:</t>
        </is>
      </c>
      <c r="C2" s="12" t="n">
        <v>45961</v>
      </c>
    </row>
    <row r="3">
      <c r="A3" s="6" t="inlineStr">
        <is>
          <t>Conte antes de lançar as vendas do dia. Depois de lançar os ajustes, apague a coluna Contado para a próxima contagem.</t>
        </is>
      </c>
    </row>
    <row r="5" ht="40" customHeight="1">
      <c r="A5" s="7" t="inlineStr">
        <is>
          <t>SKU</t>
        </is>
      </c>
      <c r="B5" s="7" t="inlineStr">
        <is>
          <t>Produto</t>
        </is>
      </c>
      <c r="C5" s="7" t="inlineStr">
        <is>
          <t>Saldo na planilha</t>
        </is>
      </c>
      <c r="D5" s="7" t="inlineStr">
        <is>
          <t>Contado na prateleira</t>
        </is>
      </c>
      <c r="E5" s="7" t="inlineStr">
        <is>
          <t>Diferença</t>
        </is>
      </c>
      <c r="F5" s="7" t="inlineStr">
        <is>
          <t>O que lançar</t>
        </is>
      </c>
    </row>
    <row r="6">
      <c r="A6" s="26" t="str">
        <f>IF(Produtos!A5="","",Produtos!A5)</f>
        <v>CAM-P-BR</v>
      </c>
      <c r="B6" s="26" t="str">
        <f>IF(A6="","",Produtos!J5)</f>
        <v>Camiseta básica P Branca</v>
      </c>
      <c r="C6" s="21">
        <f>IF(A6="","",'Saldo e alertas'!F6)</f>
        <v>5</v>
      </c>
      <c r="D6" s="10" t="n"/>
      <c r="E6" s="27" t="str">
        <f>IF(OR(A6="",D6=""),"",D6-C6)</f>
        <v/>
      </c>
      <c r="F6" s="26" t="str">
        <f>IF(E6="","",IF(E6=0,"Confere",IF(E6&gt;0,"Entrada de "&amp;E6&amp;" (Ajuste de inventário)","Saída de "&amp;-E6&amp;" (Ajuste de inventário)")))</f>
        <v/>
      </c>
    </row>
    <row r="7">
      <c r="A7" s="26" t="str">
        <f>IF(Produtos!A6="","",Produtos!A6)</f>
        <v>CAM-M-BR</v>
      </c>
      <c r="B7" s="26" t="str">
        <f>IF(A7="","",Produtos!J6)</f>
        <v>Camiseta básica M Branca</v>
      </c>
      <c r="C7" s="21">
        <f>IF(A7="","",'Saldo e alertas'!F7)</f>
        <v>5</v>
      </c>
      <c r="D7" s="10" t="n"/>
      <c r="E7" s="27" t="str">
        <f>IF(OR(A7="",D7=""),"",D7-C7)</f>
        <v/>
      </c>
      <c r="F7" s="26" t="str">
        <f>IF(E7="","",IF(E7=0,"Confere",IF(E7&gt;0,"Entrada de "&amp;E7&amp;" (Ajuste de inventário)","Saída de "&amp;-E7&amp;" (Ajuste de inventário)")))</f>
        <v/>
      </c>
    </row>
    <row r="8">
      <c r="A8" s="26" t="str">
        <f>IF(Produtos!A7="","",Produtos!A7)</f>
        <v>CAM-G-BR</v>
      </c>
      <c r="B8" s="26" t="str">
        <f>IF(A8="","",Produtos!J7)</f>
        <v>Camiseta básica G Branca</v>
      </c>
      <c r="C8" s="21">
        <f>IF(A8="","",'Saldo e alertas'!F8)</f>
        <v>3</v>
      </c>
      <c r="D8" s="10" t="n"/>
      <c r="E8" s="27" t="str">
        <f>IF(OR(A8="",D8=""),"",D8-C8)</f>
        <v/>
      </c>
      <c r="F8" s="26" t="str">
        <f>IF(E8="","",IF(E8=0,"Confere",IF(E8&gt;0,"Entrada de "&amp;E8&amp;" (Ajuste de inventário)","Saída de "&amp;-E8&amp;" (Ajuste de inventário)")))</f>
        <v/>
      </c>
    </row>
    <row r="9">
      <c r="A9" s="26" t="str">
        <f>IF(Produtos!A8="","",Produtos!A8)</f>
        <v>CAM-P-PT</v>
      </c>
      <c r="B9" s="26" t="str">
        <f>IF(A9="","",Produtos!J8)</f>
        <v>Camiseta básica P Preta</v>
      </c>
      <c r="C9" s="21">
        <f>IF(A9="","",'Saldo e alertas'!F9)</f>
        <v>3</v>
      </c>
      <c r="D9" s="10" t="n"/>
      <c r="E9" s="27" t="str">
        <f>IF(OR(A9="",D9=""),"",D9-C9)</f>
        <v/>
      </c>
      <c r="F9" s="26" t="str">
        <f>IF(E9="","",IF(E9=0,"Confere",IF(E9&gt;0,"Entrada de "&amp;E9&amp;" (Ajuste de inventário)","Saída de "&amp;-E9&amp;" (Ajuste de inventário)")))</f>
        <v/>
      </c>
    </row>
    <row r="10">
      <c r="A10" s="26" t="str">
        <f>IF(Produtos!A9="","",Produtos!A9)</f>
        <v>CAM-M-PT</v>
      </c>
      <c r="B10" s="26" t="str">
        <f>IF(A10="","",Produtos!J9)</f>
        <v>Camiseta básica M Preta</v>
      </c>
      <c r="C10" s="21">
        <f>IF(A10="","",'Saldo e alertas'!F10)</f>
        <v>5</v>
      </c>
      <c r="D10" s="10" t="n"/>
      <c r="E10" s="27" t="str">
        <f>IF(OR(A10="",D10=""),"",D10-C10)</f>
        <v/>
      </c>
      <c r="F10" s="26" t="str">
        <f>IF(E10="","",IF(E10=0,"Confere",IF(E10&gt;0,"Entrada de "&amp;E10&amp;" (Ajuste de inventário)","Saída de "&amp;-E10&amp;" (Ajuste de inventário)")))</f>
        <v/>
      </c>
    </row>
    <row r="11">
      <c r="A11" s="26" t="str">
        <f>IF(Produtos!A10="","",Produtos!A10)</f>
        <v>CAM-G-PT</v>
      </c>
      <c r="B11" s="26" t="str">
        <f>IF(A11="","",Produtos!J10)</f>
        <v>Camiseta básica G Preta</v>
      </c>
      <c r="C11" s="21">
        <f>IF(A11="","",'Saldo e alertas'!F11)</f>
        <v>0</v>
      </c>
      <c r="D11" s="10" t="n"/>
      <c r="E11" s="27" t="str">
        <f>IF(OR(A11="",D11=""),"",D11-C11)</f>
        <v/>
      </c>
      <c r="F11" s="26" t="str">
        <f>IF(E11="","",IF(E11=0,"Confere",IF(E11&gt;0,"Entrada de "&amp;E11&amp;" (Ajuste de inventário)","Saída de "&amp;-E11&amp;" (Ajuste de inventário)")))</f>
        <v/>
      </c>
    </row>
    <row r="12">
      <c r="A12" s="26" t="str">
        <f>IF(Produtos!A11="","",Produtos!A11)</f>
        <v>LEG-P-PT</v>
      </c>
      <c r="B12" s="26" t="str">
        <f>IF(A12="","",Produtos!J11)</f>
        <v>Legging suplex P Preta</v>
      </c>
      <c r="C12" s="21">
        <f>IF(A12="","",'Saldo e alertas'!F12)</f>
        <v>2</v>
      </c>
      <c r="D12" s="10" t="n"/>
      <c r="E12" s="27" t="str">
        <f>IF(OR(A12="",D12=""),"",D12-C12)</f>
        <v/>
      </c>
      <c r="F12" s="26" t="str">
        <f>IF(E12="","",IF(E12=0,"Confere",IF(E12&gt;0,"Entrada de "&amp;E12&amp;" (Ajuste de inventário)","Saída de "&amp;-E12&amp;" (Ajuste de inventário)")))</f>
        <v/>
      </c>
    </row>
    <row r="13">
      <c r="A13" s="26" t="str">
        <f>IF(Produtos!A12="","",Produtos!A12)</f>
        <v>LEG-M-PT</v>
      </c>
      <c r="B13" s="26" t="str">
        <f>IF(A13="","",Produtos!J12)</f>
        <v>Legging suplex M Preta</v>
      </c>
      <c r="C13" s="21">
        <f>IF(A13="","",'Saldo e alertas'!F13)</f>
        <v>3</v>
      </c>
      <c r="D13" s="10" t="n"/>
      <c r="E13" s="27" t="str">
        <f>IF(OR(A13="",D13=""),"",D13-C13)</f>
        <v/>
      </c>
      <c r="F13" s="26" t="str">
        <f>IF(E13="","",IF(E13=0,"Confere",IF(E13&gt;0,"Entrada de "&amp;E13&amp;" (Ajuste de inventário)","Saída de "&amp;-E13&amp;" (Ajuste de inventário)")))</f>
        <v/>
      </c>
    </row>
    <row r="14">
      <c r="A14" s="26" t="str">
        <f>IF(Produtos!A13="","",Produtos!A13)</f>
        <v>LEG-G-PT</v>
      </c>
      <c r="B14" s="26" t="str">
        <f>IF(A14="","",Produtos!J13)</f>
        <v>Legging suplex G Preta</v>
      </c>
      <c r="C14" s="21">
        <f>IF(A14="","",'Saldo e alertas'!F14)</f>
        <v>4</v>
      </c>
      <c r="D14" s="10" t="n"/>
      <c r="E14" s="27" t="str">
        <f>IF(OR(A14="",D14=""),"",D14-C14)</f>
        <v/>
      </c>
      <c r="F14" s="26" t="str">
        <f>IF(E14="","",IF(E14=0,"Confere",IF(E14&gt;0,"Entrada de "&amp;E14&amp;" (Ajuste de inventário)","Saída de "&amp;-E14&amp;" (Ajuste de inventário)")))</f>
        <v/>
      </c>
    </row>
    <row r="15">
      <c r="A15" s="26" t="str">
        <f>IF(Produtos!A14="","",Produtos!A14)</f>
        <v>VES-P-EST</v>
      </c>
      <c r="B15" s="26" t="str">
        <f>IF(A15="","",Produtos!J14)</f>
        <v>Vestido midi P Estampado</v>
      </c>
      <c r="C15" s="21">
        <f>IF(A15="","",'Saldo e alertas'!F15)</f>
        <v>2</v>
      </c>
      <c r="D15" s="10" t="n"/>
      <c r="E15" s="27" t="str">
        <f>IF(OR(A15="",D15=""),"",D15-C15)</f>
        <v/>
      </c>
      <c r="F15" s="26" t="str">
        <f>IF(E15="","",IF(E15=0,"Confere",IF(E15&gt;0,"Entrada de "&amp;E15&amp;" (Ajuste de inventário)","Saída de "&amp;-E15&amp;" (Ajuste de inventário)")))</f>
        <v/>
      </c>
    </row>
    <row r="16">
      <c r="A16" s="26" t="str">
        <f>IF(Produtos!A15="","",Produtos!A15)</f>
        <v>VES-M-EST</v>
      </c>
      <c r="B16" s="26" t="str">
        <f>IF(A16="","",Produtos!J15)</f>
        <v>Vestido midi M Estampado</v>
      </c>
      <c r="C16" s="21">
        <f>IF(A16="","",'Saldo e alertas'!F16)</f>
        <v>1</v>
      </c>
      <c r="D16" s="10" t="n"/>
      <c r="E16" s="27" t="str">
        <f>IF(OR(A16="",D16=""),"",D16-C16)</f>
        <v/>
      </c>
      <c r="F16" s="26" t="str">
        <f>IF(E16="","",IF(E16=0,"Confere",IF(E16&gt;0,"Entrada de "&amp;E16&amp;" (Ajuste de inventário)","Saída de "&amp;-E16&amp;" (Ajuste de inventário)")))</f>
        <v/>
      </c>
    </row>
    <row r="17">
      <c r="A17" s="26" t="str">
        <f>IF(Produtos!A16="","",Produtos!A16)</f>
        <v>VES-G-EST</v>
      </c>
      <c r="B17" s="26" t="str">
        <f>IF(A17="","",Produtos!J16)</f>
        <v>Vestido midi G Estampado</v>
      </c>
      <c r="C17" s="21">
        <f>IF(A17="","",'Saldo e alertas'!F17)</f>
        <v>1</v>
      </c>
      <c r="D17" s="10" t="n"/>
      <c r="E17" s="27" t="str">
        <f>IF(OR(A17="",D17=""),"",D17-C17)</f>
        <v/>
      </c>
      <c r="F17" s="26" t="str">
        <f>IF(E17="","",IF(E17=0,"Confere",IF(E17&gt;0,"Entrada de "&amp;E17&amp;" (Ajuste de inventário)","Saída de "&amp;-E17&amp;" (Ajuste de inventário)")))</f>
        <v/>
      </c>
    </row>
    <row r="18">
      <c r="A18" s="26" t="str">
        <f>IF(Produtos!A17="","",Produtos!A17)</f>
        <v/>
      </c>
      <c r="B18" s="26" t="str">
        <f>IF(A18="","",Produtos!J17)</f>
        <v/>
      </c>
      <c r="C18" s="21" t="str">
        <f>IF(A18="","",'Saldo e alertas'!F18)</f>
        <v/>
      </c>
      <c r="D18" s="10" t="n"/>
      <c r="E18" s="27" t="str">
        <f>IF(OR(A18="",D18=""),"",D18-C18)</f>
        <v/>
      </c>
      <c r="F18" s="26" t="str">
        <f>IF(E18="","",IF(E18=0,"Confere",IF(E18&gt;0,"Entrada de "&amp;E18&amp;" (Ajuste de inventário)","Saída de "&amp;-E18&amp;" (Ajuste de inventário)")))</f>
        <v/>
      </c>
    </row>
    <row r="19">
      <c r="A19" s="26" t="str">
        <f>IF(Produtos!A18="","",Produtos!A18)</f>
        <v/>
      </c>
      <c r="B19" s="26" t="str">
        <f>IF(A19="","",Produtos!J18)</f>
        <v/>
      </c>
      <c r="C19" s="21" t="str">
        <f>IF(A19="","",'Saldo e alertas'!F19)</f>
        <v/>
      </c>
      <c r="D19" s="10" t="n"/>
      <c r="E19" s="27" t="str">
        <f>IF(OR(A19="",D19=""),"",D19-C19)</f>
        <v/>
      </c>
      <c r="F19" s="26" t="str">
        <f>IF(E19="","",IF(E19=0,"Confere",IF(E19&gt;0,"Entrada de "&amp;E19&amp;" (Ajuste de inventário)","Saída de "&amp;-E19&amp;" (Ajuste de inventário)")))</f>
        <v/>
      </c>
    </row>
    <row r="20">
      <c r="A20" s="26" t="str">
        <f>IF(Produtos!A19="","",Produtos!A19)</f>
        <v/>
      </c>
      <c r="B20" s="26" t="str">
        <f>IF(A20="","",Produtos!J19)</f>
        <v/>
      </c>
      <c r="C20" s="21" t="str">
        <f>IF(A20="","",'Saldo e alertas'!F20)</f>
        <v/>
      </c>
      <c r="D20" s="10" t="n"/>
      <c r="E20" s="27" t="str">
        <f>IF(OR(A20="",D20=""),"",D20-C20)</f>
        <v/>
      </c>
      <c r="F20" s="26" t="str">
        <f>IF(E20="","",IF(E20=0,"Confere",IF(E20&gt;0,"Entrada de "&amp;E20&amp;" (Ajuste de inventário)","Saída de "&amp;-E20&amp;" (Ajuste de inventário)")))</f>
        <v/>
      </c>
    </row>
    <row r="21">
      <c r="A21" s="26" t="str">
        <f>IF(Produtos!A20="","",Produtos!A20)</f>
        <v/>
      </c>
      <c r="B21" s="26" t="str">
        <f>IF(A21="","",Produtos!J20)</f>
        <v/>
      </c>
      <c r="C21" s="21" t="str">
        <f>IF(A21="","",'Saldo e alertas'!F21)</f>
        <v/>
      </c>
      <c r="D21" s="10" t="n"/>
      <c r="E21" s="27" t="str">
        <f>IF(OR(A21="",D21=""),"",D21-C21)</f>
        <v/>
      </c>
      <c r="F21" s="26" t="str">
        <f>IF(E21="","",IF(E21=0,"Confere",IF(E21&gt;0,"Entrada de "&amp;E21&amp;" (Ajuste de inventário)","Saída de "&amp;-E21&amp;" (Ajuste de inventário)")))</f>
        <v/>
      </c>
    </row>
    <row r="22">
      <c r="A22" s="26" t="str">
        <f>IF(Produtos!A21="","",Produtos!A21)</f>
        <v/>
      </c>
      <c r="B22" s="26" t="str">
        <f>IF(A22="","",Produtos!J21)</f>
        <v/>
      </c>
      <c r="C22" s="21" t="str">
        <f>IF(A22="","",'Saldo e alertas'!F22)</f>
        <v/>
      </c>
      <c r="D22" s="10" t="n"/>
      <c r="E22" s="27" t="str">
        <f>IF(OR(A22="",D22=""),"",D22-C22)</f>
        <v/>
      </c>
      <c r="F22" s="26" t="str">
        <f>IF(E22="","",IF(E22=0,"Confere",IF(E22&gt;0,"Entrada de "&amp;E22&amp;" (Ajuste de inventário)","Saída de "&amp;-E22&amp;" (Ajuste de inventário)")))</f>
        <v/>
      </c>
    </row>
    <row r="23">
      <c r="A23" s="26" t="str">
        <f>IF(Produtos!A22="","",Produtos!A22)</f>
        <v/>
      </c>
      <c r="B23" s="26" t="str">
        <f>IF(A23="","",Produtos!J22)</f>
        <v/>
      </c>
      <c r="C23" s="21" t="str">
        <f>IF(A23="","",'Saldo e alertas'!F23)</f>
        <v/>
      </c>
      <c r="D23" s="10" t="n"/>
      <c r="E23" s="27" t="str">
        <f>IF(OR(A23="",D23=""),"",D23-C23)</f>
        <v/>
      </c>
      <c r="F23" s="26" t="str">
        <f>IF(E23="","",IF(E23=0,"Confere",IF(E23&gt;0,"Entrada de "&amp;E23&amp;" (Ajuste de inventário)","Saída de "&amp;-E23&amp;" (Ajuste de inventário)")))</f>
        <v/>
      </c>
    </row>
    <row r="24">
      <c r="A24" s="26" t="str">
        <f>IF(Produtos!A23="","",Produtos!A23)</f>
        <v/>
      </c>
      <c r="B24" s="26" t="str">
        <f>IF(A24="","",Produtos!J23)</f>
        <v/>
      </c>
      <c r="C24" s="21" t="str">
        <f>IF(A24="","",'Saldo e alertas'!F24)</f>
        <v/>
      </c>
      <c r="D24" s="10" t="n"/>
      <c r="E24" s="27" t="str">
        <f>IF(OR(A24="",D24=""),"",D24-C24)</f>
        <v/>
      </c>
      <c r="F24" s="26" t="str">
        <f>IF(E24="","",IF(E24=0,"Confere",IF(E24&gt;0,"Entrada de "&amp;E24&amp;" (Ajuste de inventário)","Saída de "&amp;-E24&amp;" (Ajuste de inventário)")))</f>
        <v/>
      </c>
    </row>
    <row r="25">
      <c r="A25" s="26" t="str">
        <f>IF(Produtos!A24="","",Produtos!A24)</f>
        <v/>
      </c>
      <c r="B25" s="26" t="str">
        <f>IF(A25="","",Produtos!J24)</f>
        <v/>
      </c>
      <c r="C25" s="21" t="str">
        <f>IF(A25="","",'Saldo e alertas'!F25)</f>
        <v/>
      </c>
      <c r="D25" s="10" t="n"/>
      <c r="E25" s="27" t="str">
        <f>IF(OR(A25="",D25=""),"",D25-C25)</f>
        <v/>
      </c>
      <c r="F25" s="26" t="str">
        <f>IF(E25="","",IF(E25=0,"Confere",IF(E25&gt;0,"Entrada de "&amp;E25&amp;" (Ajuste de inventário)","Saída de "&amp;-E25&amp;" (Ajuste de inventário)")))</f>
        <v/>
      </c>
    </row>
    <row r="26">
      <c r="A26" s="26" t="str">
        <f>IF(Produtos!A25="","",Produtos!A25)</f>
        <v/>
      </c>
      <c r="B26" s="26" t="str">
        <f>IF(A26="","",Produtos!J25)</f>
        <v/>
      </c>
      <c r="C26" s="21" t="str">
        <f>IF(A26="","",'Saldo e alertas'!F26)</f>
        <v/>
      </c>
      <c r="D26" s="10" t="n"/>
      <c r="E26" s="27" t="str">
        <f>IF(OR(A26="",D26=""),"",D26-C26)</f>
        <v/>
      </c>
      <c r="F26" s="26" t="str">
        <f>IF(E26="","",IF(E26=0,"Confere",IF(E26&gt;0,"Entrada de "&amp;E26&amp;" (Ajuste de inventário)","Saída de "&amp;-E26&amp;" (Ajuste de inventário)")))</f>
        <v/>
      </c>
    </row>
    <row r="27">
      <c r="A27" s="26" t="str">
        <f>IF(Produtos!A26="","",Produtos!A26)</f>
        <v/>
      </c>
      <c r="B27" s="26" t="str">
        <f>IF(A27="","",Produtos!J26)</f>
        <v/>
      </c>
      <c r="C27" s="21" t="str">
        <f>IF(A27="","",'Saldo e alertas'!F27)</f>
        <v/>
      </c>
      <c r="D27" s="10" t="n"/>
      <c r="E27" s="27" t="str">
        <f>IF(OR(A27="",D27=""),"",D27-C27)</f>
        <v/>
      </c>
      <c r="F27" s="26" t="str">
        <f>IF(E27="","",IF(E27=0,"Confere",IF(E27&gt;0,"Entrada de "&amp;E27&amp;" (Ajuste de inventário)","Saída de "&amp;-E27&amp;" (Ajuste de inventário)")))</f>
        <v/>
      </c>
    </row>
    <row r="28">
      <c r="A28" s="26" t="str">
        <f>IF(Produtos!A27="","",Produtos!A27)</f>
        <v/>
      </c>
      <c r="B28" s="26" t="str">
        <f>IF(A28="","",Produtos!J27)</f>
        <v/>
      </c>
      <c r="C28" s="21" t="str">
        <f>IF(A28="","",'Saldo e alertas'!F28)</f>
        <v/>
      </c>
      <c r="D28" s="10" t="n"/>
      <c r="E28" s="27" t="str">
        <f>IF(OR(A28="",D28=""),"",D28-C28)</f>
        <v/>
      </c>
      <c r="F28" s="26" t="str">
        <f>IF(E28="","",IF(E28=0,"Confere",IF(E28&gt;0,"Entrada de "&amp;E28&amp;" (Ajuste de inventário)","Saída de "&amp;-E28&amp;" (Ajuste de inventário)")))</f>
        <v/>
      </c>
    </row>
    <row r="29">
      <c r="A29" s="26" t="str">
        <f>IF(Produtos!A28="","",Produtos!A28)</f>
        <v/>
      </c>
      <c r="B29" s="26" t="str">
        <f>IF(A29="","",Produtos!J28)</f>
        <v/>
      </c>
      <c r="C29" s="21" t="str">
        <f>IF(A29="","",'Saldo e alertas'!F29)</f>
        <v/>
      </c>
      <c r="D29" s="10" t="n"/>
      <c r="E29" s="27" t="str">
        <f>IF(OR(A29="",D29=""),"",D29-C29)</f>
        <v/>
      </c>
      <c r="F29" s="26" t="str">
        <f>IF(E29="","",IF(E29=0,"Confere",IF(E29&gt;0,"Entrada de "&amp;E29&amp;" (Ajuste de inventário)","Saída de "&amp;-E29&amp;" (Ajuste de inventário)")))</f>
        <v/>
      </c>
    </row>
    <row r="30">
      <c r="A30" s="26" t="str">
        <f>IF(Produtos!A29="","",Produtos!A29)</f>
        <v/>
      </c>
      <c r="B30" s="26" t="str">
        <f>IF(A30="","",Produtos!J29)</f>
        <v/>
      </c>
      <c r="C30" s="21" t="str">
        <f>IF(A30="","",'Saldo e alertas'!F30)</f>
        <v/>
      </c>
      <c r="D30" s="10" t="n"/>
      <c r="E30" s="27" t="str">
        <f>IF(OR(A30="",D30=""),"",D30-C30)</f>
        <v/>
      </c>
      <c r="F30" s="26" t="str">
        <f>IF(E30="","",IF(E30=0,"Confere",IF(E30&gt;0,"Entrada de "&amp;E30&amp;" (Ajuste de inventário)","Saída de "&amp;-E30&amp;" (Ajuste de inventário)")))</f>
        <v/>
      </c>
    </row>
    <row r="31">
      <c r="A31" s="26" t="str">
        <f>IF(Produtos!A30="","",Produtos!A30)</f>
        <v/>
      </c>
      <c r="B31" s="26" t="str">
        <f>IF(A31="","",Produtos!J30)</f>
        <v/>
      </c>
      <c r="C31" s="21" t="str">
        <f>IF(A31="","",'Saldo e alertas'!F31)</f>
        <v/>
      </c>
      <c r="D31" s="10" t="n"/>
      <c r="E31" s="27" t="str">
        <f>IF(OR(A31="",D31=""),"",D31-C31)</f>
        <v/>
      </c>
      <c r="F31" s="26" t="str">
        <f>IF(E31="","",IF(E31=0,"Confere",IF(E31&gt;0,"Entrada de "&amp;E31&amp;" (Ajuste de inventário)","Saída de "&amp;-E31&amp;" (Ajuste de inventário)")))</f>
        <v/>
      </c>
    </row>
    <row r="32">
      <c r="A32" s="26" t="str">
        <f>IF(Produtos!A31="","",Produtos!A31)</f>
        <v/>
      </c>
      <c r="B32" s="26" t="str">
        <f>IF(A32="","",Produtos!J31)</f>
        <v/>
      </c>
      <c r="C32" s="21" t="str">
        <f>IF(A32="","",'Saldo e alertas'!F32)</f>
        <v/>
      </c>
      <c r="D32" s="10" t="n"/>
      <c r="E32" s="27" t="str">
        <f>IF(OR(A32="",D32=""),"",D32-C32)</f>
        <v/>
      </c>
      <c r="F32" s="26" t="str">
        <f>IF(E32="","",IF(E32=0,"Confere",IF(E32&gt;0,"Entrada de "&amp;E32&amp;" (Ajuste de inventário)","Saída de "&amp;-E32&amp;" (Ajuste de inventário)")))</f>
        <v/>
      </c>
    </row>
    <row r="33">
      <c r="A33" s="26" t="str">
        <f>IF(Produtos!A32="","",Produtos!A32)</f>
        <v/>
      </c>
      <c r="B33" s="26" t="str">
        <f>IF(A33="","",Produtos!J32)</f>
        <v/>
      </c>
      <c r="C33" s="21" t="str">
        <f>IF(A33="","",'Saldo e alertas'!F33)</f>
        <v/>
      </c>
      <c r="D33" s="10" t="n"/>
      <c r="E33" s="27" t="str">
        <f>IF(OR(A33="",D33=""),"",D33-C33)</f>
        <v/>
      </c>
      <c r="F33" s="26" t="str">
        <f>IF(E33="","",IF(E33=0,"Confere",IF(E33&gt;0,"Entrada de "&amp;E33&amp;" (Ajuste de inventário)","Saída de "&amp;-E33&amp;" (Ajuste de inventário)")))</f>
        <v/>
      </c>
    </row>
    <row r="34">
      <c r="A34" s="26" t="str">
        <f>IF(Produtos!A33="","",Produtos!A33)</f>
        <v/>
      </c>
      <c r="B34" s="26" t="str">
        <f>IF(A34="","",Produtos!J33)</f>
        <v/>
      </c>
      <c r="C34" s="21" t="str">
        <f>IF(A34="","",'Saldo e alertas'!F34)</f>
        <v/>
      </c>
      <c r="D34" s="10" t="n"/>
      <c r="E34" s="27" t="str">
        <f>IF(OR(A34="",D34=""),"",D34-C34)</f>
        <v/>
      </c>
      <c r="F34" s="26" t="str">
        <f>IF(E34="","",IF(E34=0,"Confere",IF(E34&gt;0,"Entrada de "&amp;E34&amp;" (Ajuste de inventário)","Saída de "&amp;-E34&amp;" (Ajuste de inventário)")))</f>
        <v/>
      </c>
    </row>
    <row r="35">
      <c r="A35" s="26" t="str">
        <f>IF(Produtos!A34="","",Produtos!A34)</f>
        <v/>
      </c>
      <c r="B35" s="26" t="str">
        <f>IF(A35="","",Produtos!J34)</f>
        <v/>
      </c>
      <c r="C35" s="21" t="str">
        <f>IF(A35="","",'Saldo e alertas'!F35)</f>
        <v/>
      </c>
      <c r="D35" s="10" t="n"/>
      <c r="E35" s="27" t="str">
        <f>IF(OR(A35="",D35=""),"",D35-C35)</f>
        <v/>
      </c>
      <c r="F35" s="26" t="str">
        <f>IF(E35="","",IF(E35=0,"Confere",IF(E35&gt;0,"Entrada de "&amp;E35&amp;" (Ajuste de inventário)","Saída de "&amp;-E35&amp;" (Ajuste de inventário)")))</f>
        <v/>
      </c>
    </row>
    <row r="36">
      <c r="A36" s="26" t="str">
        <f>IF(Produtos!A35="","",Produtos!A35)</f>
        <v/>
      </c>
      <c r="B36" s="26" t="str">
        <f>IF(A36="","",Produtos!J35)</f>
        <v/>
      </c>
      <c r="C36" s="21" t="str">
        <f>IF(A36="","",'Saldo e alertas'!F36)</f>
        <v/>
      </c>
      <c r="D36" s="10" t="n"/>
      <c r="E36" s="27" t="str">
        <f>IF(OR(A36="",D36=""),"",D36-C36)</f>
        <v/>
      </c>
      <c r="F36" s="26" t="str">
        <f>IF(E36="","",IF(E36=0,"Confere",IF(E36&gt;0,"Entrada de "&amp;E36&amp;" (Ajuste de inventário)","Saída de "&amp;-E36&amp;" (Ajuste de inventário)")))</f>
        <v/>
      </c>
    </row>
    <row r="37">
      <c r="A37" s="26" t="str">
        <f>IF(Produtos!A36="","",Produtos!A36)</f>
        <v/>
      </c>
      <c r="B37" s="26" t="str">
        <f>IF(A37="","",Produtos!J36)</f>
        <v/>
      </c>
      <c r="C37" s="21" t="str">
        <f>IF(A37="","",'Saldo e alertas'!F37)</f>
        <v/>
      </c>
      <c r="D37" s="10" t="n"/>
      <c r="E37" s="27" t="str">
        <f>IF(OR(A37="",D37=""),"",D37-C37)</f>
        <v/>
      </c>
      <c r="F37" s="26" t="str">
        <f>IF(E37="","",IF(E37=0,"Confere",IF(E37&gt;0,"Entrada de "&amp;E37&amp;" (Ajuste de inventário)","Saída de "&amp;-E37&amp;" (Ajuste de inventário)")))</f>
        <v/>
      </c>
    </row>
    <row r="38">
      <c r="A38" s="26" t="str">
        <f>IF(Produtos!A37="","",Produtos!A37)</f>
        <v/>
      </c>
      <c r="B38" s="26" t="str">
        <f>IF(A38="","",Produtos!J37)</f>
        <v/>
      </c>
      <c r="C38" s="21" t="str">
        <f>IF(A38="","",'Saldo e alertas'!F38)</f>
        <v/>
      </c>
      <c r="D38" s="10" t="n"/>
      <c r="E38" s="27" t="str">
        <f>IF(OR(A38="",D38=""),"",D38-C38)</f>
        <v/>
      </c>
      <c r="F38" s="26" t="str">
        <f>IF(E38="","",IF(E38=0,"Confere",IF(E38&gt;0,"Entrada de "&amp;E38&amp;" (Ajuste de inventário)","Saída de "&amp;-E38&amp;" (Ajuste de inventário)")))</f>
        <v/>
      </c>
    </row>
    <row r="39">
      <c r="A39" s="26" t="str">
        <f>IF(Produtos!A38="","",Produtos!A38)</f>
        <v/>
      </c>
      <c r="B39" s="26" t="str">
        <f>IF(A39="","",Produtos!J38)</f>
        <v/>
      </c>
      <c r="C39" s="21" t="str">
        <f>IF(A39="","",'Saldo e alertas'!F39)</f>
        <v/>
      </c>
      <c r="D39" s="10" t="n"/>
      <c r="E39" s="27" t="str">
        <f>IF(OR(A39="",D39=""),"",D39-C39)</f>
        <v/>
      </c>
      <c r="F39" s="26" t="str">
        <f>IF(E39="","",IF(E39=0,"Confere",IF(E39&gt;0,"Entrada de "&amp;E39&amp;" (Ajuste de inventário)","Saída de "&amp;-E39&amp;" (Ajuste de inventário)")))</f>
        <v/>
      </c>
    </row>
    <row r="40">
      <c r="A40" s="26" t="str">
        <f>IF(Produtos!A39="","",Produtos!A39)</f>
        <v/>
      </c>
      <c r="B40" s="26" t="str">
        <f>IF(A40="","",Produtos!J39)</f>
        <v/>
      </c>
      <c r="C40" s="21" t="str">
        <f>IF(A40="","",'Saldo e alertas'!F40)</f>
        <v/>
      </c>
      <c r="D40" s="10" t="n"/>
      <c r="E40" s="27" t="str">
        <f>IF(OR(A40="",D40=""),"",D40-C40)</f>
        <v/>
      </c>
      <c r="F40" s="26" t="str">
        <f>IF(E40="","",IF(E40=0,"Confere",IF(E40&gt;0,"Entrada de "&amp;E40&amp;" (Ajuste de inventário)","Saída de "&amp;-E40&amp;" (Ajuste de inventário)")))</f>
        <v/>
      </c>
    </row>
    <row r="41">
      <c r="A41" s="26" t="str">
        <f>IF(Produtos!A40="","",Produtos!A40)</f>
        <v/>
      </c>
      <c r="B41" s="26" t="str">
        <f>IF(A41="","",Produtos!J40)</f>
        <v/>
      </c>
      <c r="C41" s="21" t="str">
        <f>IF(A41="","",'Saldo e alertas'!F41)</f>
        <v/>
      </c>
      <c r="D41" s="10" t="n"/>
      <c r="E41" s="27" t="str">
        <f>IF(OR(A41="",D41=""),"",D41-C41)</f>
        <v/>
      </c>
      <c r="F41" s="26" t="str">
        <f>IF(E41="","",IF(E41=0,"Confere",IF(E41&gt;0,"Entrada de "&amp;E41&amp;" (Ajuste de inventário)","Saída de "&amp;-E41&amp;" (Ajuste de inventário)")))</f>
        <v/>
      </c>
    </row>
    <row r="42">
      <c r="A42" s="26" t="str">
        <f>IF(Produtos!A41="","",Produtos!A41)</f>
        <v/>
      </c>
      <c r="B42" s="26" t="str">
        <f>IF(A42="","",Produtos!J41)</f>
        <v/>
      </c>
      <c r="C42" s="21" t="str">
        <f>IF(A42="","",'Saldo e alertas'!F42)</f>
        <v/>
      </c>
      <c r="D42" s="10" t="n"/>
      <c r="E42" s="27" t="str">
        <f>IF(OR(A42="",D42=""),"",D42-C42)</f>
        <v/>
      </c>
      <c r="F42" s="26" t="str">
        <f>IF(E42="","",IF(E42=0,"Confere",IF(E42&gt;0,"Entrada de "&amp;E42&amp;" (Ajuste de inventário)","Saída de "&amp;-E42&amp;" (Ajuste de inventário)")))</f>
        <v/>
      </c>
    </row>
    <row r="43">
      <c r="A43" s="26" t="str">
        <f>IF(Produtos!A42="","",Produtos!A42)</f>
        <v/>
      </c>
      <c r="B43" s="26" t="str">
        <f>IF(A43="","",Produtos!J42)</f>
        <v/>
      </c>
      <c r="C43" s="21" t="str">
        <f>IF(A43="","",'Saldo e alertas'!F43)</f>
        <v/>
      </c>
      <c r="D43" s="10" t="n"/>
      <c r="E43" s="27" t="str">
        <f>IF(OR(A43="",D43=""),"",D43-C43)</f>
        <v/>
      </c>
      <c r="F43" s="26" t="str">
        <f>IF(E43="","",IF(E43=0,"Confere",IF(E43&gt;0,"Entrada de "&amp;E43&amp;" (Ajuste de inventário)","Saída de "&amp;-E43&amp;" (Ajuste de inventário)")))</f>
        <v/>
      </c>
    </row>
    <row r="44">
      <c r="A44" s="26" t="str">
        <f>IF(Produtos!A43="","",Produtos!A43)</f>
        <v/>
      </c>
      <c r="B44" s="26" t="str">
        <f>IF(A44="","",Produtos!J43)</f>
        <v/>
      </c>
      <c r="C44" s="21" t="str">
        <f>IF(A44="","",'Saldo e alertas'!F44)</f>
        <v/>
      </c>
      <c r="D44" s="10" t="n"/>
      <c r="E44" s="27" t="str">
        <f>IF(OR(A44="",D44=""),"",D44-C44)</f>
        <v/>
      </c>
      <c r="F44" s="26" t="str">
        <f>IF(E44="","",IF(E44=0,"Confere",IF(E44&gt;0,"Entrada de "&amp;E44&amp;" (Ajuste de inventário)","Saída de "&amp;-E44&amp;" (Ajuste de inventário)")))</f>
        <v/>
      </c>
    </row>
    <row r="45">
      <c r="A45" s="26" t="str">
        <f>IF(Produtos!A44="","",Produtos!A44)</f>
        <v/>
      </c>
      <c r="B45" s="26" t="str">
        <f>IF(A45="","",Produtos!J44)</f>
        <v/>
      </c>
      <c r="C45" s="21" t="str">
        <f>IF(A45="","",'Saldo e alertas'!F45)</f>
        <v/>
      </c>
      <c r="D45" s="10" t="n"/>
      <c r="E45" s="27" t="str">
        <f>IF(OR(A45="",D45=""),"",D45-C45)</f>
        <v/>
      </c>
      <c r="F45" s="26" t="str">
        <f>IF(E45="","",IF(E45=0,"Confere",IF(E45&gt;0,"Entrada de "&amp;E45&amp;" (Ajuste de inventário)","Saída de "&amp;-E45&amp;" (Ajuste de inventário)")))</f>
        <v/>
      </c>
    </row>
    <row r="46">
      <c r="A46" s="26" t="str">
        <f>IF(Produtos!A45="","",Produtos!A45)</f>
        <v/>
      </c>
      <c r="B46" s="26" t="str">
        <f>IF(A46="","",Produtos!J45)</f>
        <v/>
      </c>
      <c r="C46" s="21" t="str">
        <f>IF(A46="","",'Saldo e alertas'!F46)</f>
        <v/>
      </c>
      <c r="D46" s="10" t="n"/>
      <c r="E46" s="27" t="str">
        <f>IF(OR(A46="",D46=""),"",D46-C46)</f>
        <v/>
      </c>
      <c r="F46" s="26" t="str">
        <f>IF(E46="","",IF(E46=0,"Confere",IF(E46&gt;0,"Entrada de "&amp;E46&amp;" (Ajuste de inventário)","Saída de "&amp;-E46&amp;" (Ajuste de inventário)")))</f>
        <v/>
      </c>
    </row>
    <row r="47">
      <c r="A47" s="26" t="str">
        <f>IF(Produtos!A46="","",Produtos!A46)</f>
        <v/>
      </c>
      <c r="B47" s="26" t="str">
        <f>IF(A47="","",Produtos!J46)</f>
        <v/>
      </c>
      <c r="C47" s="21" t="str">
        <f>IF(A47="","",'Saldo e alertas'!F47)</f>
        <v/>
      </c>
      <c r="D47" s="10" t="n"/>
      <c r="E47" s="27" t="str">
        <f>IF(OR(A47="",D47=""),"",D47-C47)</f>
        <v/>
      </c>
      <c r="F47" s="26" t="str">
        <f>IF(E47="","",IF(E47=0,"Confere",IF(E47&gt;0,"Entrada de "&amp;E47&amp;" (Ajuste de inventário)","Saída de "&amp;-E47&amp;" (Ajuste de inventário)")))</f>
        <v/>
      </c>
    </row>
    <row r="48">
      <c r="A48" s="26" t="str">
        <f>IF(Produtos!A47="","",Produtos!A47)</f>
        <v/>
      </c>
      <c r="B48" s="26" t="str">
        <f>IF(A48="","",Produtos!J47)</f>
        <v/>
      </c>
      <c r="C48" s="21" t="str">
        <f>IF(A48="","",'Saldo e alertas'!F48)</f>
        <v/>
      </c>
      <c r="D48" s="10" t="n"/>
      <c r="E48" s="27" t="str">
        <f>IF(OR(A48="",D48=""),"",D48-C48)</f>
        <v/>
      </c>
      <c r="F48" s="26" t="str">
        <f>IF(E48="","",IF(E48=0,"Confere",IF(E48&gt;0,"Entrada de "&amp;E48&amp;" (Ajuste de inventário)","Saída de "&amp;-E48&amp;" (Ajuste de inventário)")))</f>
        <v/>
      </c>
    </row>
    <row r="49">
      <c r="A49" s="26" t="str">
        <f>IF(Produtos!A48="","",Produtos!A48)</f>
        <v/>
      </c>
      <c r="B49" s="26" t="str">
        <f>IF(A49="","",Produtos!J48)</f>
        <v/>
      </c>
      <c r="C49" s="21" t="str">
        <f>IF(A49="","",'Saldo e alertas'!F49)</f>
        <v/>
      </c>
      <c r="D49" s="10" t="n"/>
      <c r="E49" s="27" t="str">
        <f>IF(OR(A49="",D49=""),"",D49-C49)</f>
        <v/>
      </c>
      <c r="F49" s="26" t="str">
        <f>IF(E49="","",IF(E49=0,"Confere",IF(E49&gt;0,"Entrada de "&amp;E49&amp;" (Ajuste de inventário)","Saída de "&amp;-E49&amp;" (Ajuste de inventário)")))</f>
        <v/>
      </c>
    </row>
    <row r="50">
      <c r="A50" s="26" t="str">
        <f>IF(Produtos!A49="","",Produtos!A49)</f>
        <v/>
      </c>
      <c r="B50" s="26" t="str">
        <f>IF(A50="","",Produtos!J49)</f>
        <v/>
      </c>
      <c r="C50" s="21" t="str">
        <f>IF(A50="","",'Saldo e alertas'!F50)</f>
        <v/>
      </c>
      <c r="D50" s="10" t="n"/>
      <c r="E50" s="27" t="str">
        <f>IF(OR(A50="",D50=""),"",D50-C50)</f>
        <v/>
      </c>
      <c r="F50" s="26" t="str">
        <f>IF(E50="","",IF(E50=0,"Confere",IF(E50&gt;0,"Entrada de "&amp;E50&amp;" (Ajuste de inventário)","Saída de "&amp;-E50&amp;" (Ajuste de inventário)")))</f>
        <v/>
      </c>
    </row>
    <row r="51">
      <c r="A51" s="26" t="str">
        <f>IF(Produtos!A50="","",Produtos!A50)</f>
        <v/>
      </c>
      <c r="B51" s="26" t="str">
        <f>IF(A51="","",Produtos!J50)</f>
        <v/>
      </c>
      <c r="C51" s="21" t="str">
        <f>IF(A51="","",'Saldo e alertas'!F51)</f>
        <v/>
      </c>
      <c r="D51" s="10" t="n"/>
      <c r="E51" s="27" t="str">
        <f>IF(OR(A51="",D51=""),"",D51-C51)</f>
        <v/>
      </c>
      <c r="F51" s="26" t="str">
        <f>IF(E51="","",IF(E51=0,"Confere",IF(E51&gt;0,"Entrada de "&amp;E51&amp;" (Ajuste de inventário)","Saída de "&amp;-E51&amp;" (Ajuste de inventário)")))</f>
        <v/>
      </c>
    </row>
    <row r="52">
      <c r="A52" s="26" t="str">
        <f>IF(Produtos!A51="","",Produtos!A51)</f>
        <v/>
      </c>
      <c r="B52" s="26" t="str">
        <f>IF(A52="","",Produtos!J51)</f>
        <v/>
      </c>
      <c r="C52" s="21" t="str">
        <f>IF(A52="","",'Saldo e alertas'!F52)</f>
        <v/>
      </c>
      <c r="D52" s="10" t="n"/>
      <c r="E52" s="27" t="str">
        <f>IF(OR(A52="",D52=""),"",D52-C52)</f>
        <v/>
      </c>
      <c r="F52" s="26" t="str">
        <f>IF(E52="","",IF(E52=0,"Confere",IF(E52&gt;0,"Entrada de "&amp;E52&amp;" (Ajuste de inventário)","Saída de "&amp;-E52&amp;" (Ajuste de inventário)")))</f>
        <v/>
      </c>
    </row>
    <row r="53">
      <c r="A53" s="26" t="str">
        <f>IF(Produtos!A52="","",Produtos!A52)</f>
        <v/>
      </c>
      <c r="B53" s="26" t="str">
        <f>IF(A53="","",Produtos!J52)</f>
        <v/>
      </c>
      <c r="C53" s="21" t="str">
        <f>IF(A53="","",'Saldo e alertas'!F53)</f>
        <v/>
      </c>
      <c r="D53" s="10" t="n"/>
      <c r="E53" s="27" t="str">
        <f>IF(OR(A53="",D53=""),"",D53-C53)</f>
        <v/>
      </c>
      <c r="F53" s="26" t="str">
        <f>IF(E53="","",IF(E53=0,"Confere",IF(E53&gt;0,"Entrada de "&amp;E53&amp;" (Ajuste de inventário)","Saída de "&amp;-E53&amp;" (Ajuste de inventário)")))</f>
        <v/>
      </c>
    </row>
    <row r="54">
      <c r="A54" s="26" t="str">
        <f>IF(Produtos!A53="","",Produtos!A53)</f>
        <v/>
      </c>
      <c r="B54" s="26" t="str">
        <f>IF(A54="","",Produtos!J53)</f>
        <v/>
      </c>
      <c r="C54" s="21" t="str">
        <f>IF(A54="","",'Saldo e alertas'!F54)</f>
        <v/>
      </c>
      <c r="D54" s="10" t="n"/>
      <c r="E54" s="27" t="str">
        <f>IF(OR(A54="",D54=""),"",D54-C54)</f>
        <v/>
      </c>
      <c r="F54" s="26" t="str">
        <f>IF(E54="","",IF(E54=0,"Confere",IF(E54&gt;0,"Entrada de "&amp;E54&amp;" (Ajuste de inventário)","Saída de "&amp;-E54&amp;" (Ajuste de inventário)")))</f>
        <v/>
      </c>
    </row>
    <row r="55">
      <c r="A55" s="26" t="str">
        <f>IF(Produtos!A54="","",Produtos!A54)</f>
        <v/>
      </c>
      <c r="B55" s="26" t="str">
        <f>IF(A55="","",Produtos!J54)</f>
        <v/>
      </c>
      <c r="C55" s="21" t="str">
        <f>IF(A55="","",'Saldo e alertas'!F55)</f>
        <v/>
      </c>
      <c r="D55" s="10" t="n"/>
      <c r="E55" s="27" t="str">
        <f>IF(OR(A55="",D55=""),"",D55-C55)</f>
        <v/>
      </c>
      <c r="F55" s="26" t="str">
        <f>IF(E55="","",IF(E55=0,"Confere",IF(E55&gt;0,"Entrada de "&amp;E55&amp;" (Ajuste de inventário)","Saída de "&amp;-E55&amp;" (Ajuste de inventário)")))</f>
        <v/>
      </c>
    </row>
    <row r="56">
      <c r="A56" s="26" t="str">
        <f>IF(Produtos!A55="","",Produtos!A55)</f>
        <v/>
      </c>
      <c r="B56" s="26" t="str">
        <f>IF(A56="","",Produtos!J55)</f>
        <v/>
      </c>
      <c r="C56" s="21" t="str">
        <f>IF(A56="","",'Saldo e alertas'!F56)</f>
        <v/>
      </c>
      <c r="D56" s="10" t="n"/>
      <c r="E56" s="27" t="str">
        <f>IF(OR(A56="",D56=""),"",D56-C56)</f>
        <v/>
      </c>
      <c r="F56" s="26" t="str">
        <f>IF(E56="","",IF(E56=0,"Confere",IF(E56&gt;0,"Entrada de "&amp;E56&amp;" (Ajuste de inventário)","Saída de "&amp;-E56&amp;" (Ajuste de inventário)")))</f>
        <v/>
      </c>
    </row>
    <row r="57">
      <c r="A57" s="26" t="str">
        <f>IF(Produtos!A56="","",Produtos!A56)</f>
        <v/>
      </c>
      <c r="B57" s="26" t="str">
        <f>IF(A57="","",Produtos!J56)</f>
        <v/>
      </c>
      <c r="C57" s="21" t="str">
        <f>IF(A57="","",'Saldo e alertas'!F57)</f>
        <v/>
      </c>
      <c r="D57" s="10" t="n"/>
      <c r="E57" s="27" t="str">
        <f>IF(OR(A57="",D57=""),"",D57-C57)</f>
        <v/>
      </c>
      <c r="F57" s="26" t="str">
        <f>IF(E57="","",IF(E57=0,"Confere",IF(E57&gt;0,"Entrada de "&amp;E57&amp;" (Ajuste de inventário)","Saída de "&amp;-E57&amp;" (Ajuste de inventário)")))</f>
        <v/>
      </c>
    </row>
    <row r="58">
      <c r="A58" s="26" t="str">
        <f>IF(Produtos!A57="","",Produtos!A57)</f>
        <v/>
      </c>
      <c r="B58" s="26" t="str">
        <f>IF(A58="","",Produtos!J57)</f>
        <v/>
      </c>
      <c r="C58" s="21" t="str">
        <f>IF(A58="","",'Saldo e alertas'!F58)</f>
        <v/>
      </c>
      <c r="D58" s="10" t="n"/>
      <c r="E58" s="27" t="str">
        <f>IF(OR(A58="",D58=""),"",D58-C58)</f>
        <v/>
      </c>
      <c r="F58" s="26" t="str">
        <f>IF(E58="","",IF(E58=0,"Confere",IF(E58&gt;0,"Entrada de "&amp;E58&amp;" (Ajuste de inventário)","Saída de "&amp;-E58&amp;" (Ajuste de inventário)")))</f>
        <v/>
      </c>
    </row>
    <row r="59">
      <c r="A59" s="26" t="str">
        <f>IF(Produtos!A58="","",Produtos!A58)</f>
        <v/>
      </c>
      <c r="B59" s="26" t="str">
        <f>IF(A59="","",Produtos!J58)</f>
        <v/>
      </c>
      <c r="C59" s="21" t="str">
        <f>IF(A59="","",'Saldo e alertas'!F59)</f>
        <v/>
      </c>
      <c r="D59" s="10" t="n"/>
      <c r="E59" s="27" t="str">
        <f>IF(OR(A59="",D59=""),"",D59-C59)</f>
        <v/>
      </c>
      <c r="F59" s="26" t="str">
        <f>IF(E59="","",IF(E59=0,"Confere",IF(E59&gt;0,"Entrada de "&amp;E59&amp;" (Ajuste de inventário)","Saída de "&amp;-E59&amp;" (Ajuste de inventário)")))</f>
        <v/>
      </c>
    </row>
    <row r="60">
      <c r="A60" s="26" t="str">
        <f>IF(Produtos!A59="","",Produtos!A59)</f>
        <v/>
      </c>
      <c r="B60" s="26" t="str">
        <f>IF(A60="","",Produtos!J59)</f>
        <v/>
      </c>
      <c r="C60" s="21" t="str">
        <f>IF(A60="","",'Saldo e alertas'!F60)</f>
        <v/>
      </c>
      <c r="D60" s="10" t="n"/>
      <c r="E60" s="27" t="str">
        <f>IF(OR(A60="",D60=""),"",D60-C60)</f>
        <v/>
      </c>
      <c r="F60" s="26" t="str">
        <f>IF(E60="","",IF(E60=0,"Confere",IF(E60&gt;0,"Entrada de "&amp;E60&amp;" (Ajuste de inventário)","Saída de "&amp;-E60&amp;" (Ajuste de inventário)")))</f>
        <v/>
      </c>
    </row>
    <row r="61">
      <c r="A61" s="26" t="str">
        <f>IF(Produtos!A60="","",Produtos!A60)</f>
        <v/>
      </c>
      <c r="B61" s="26" t="str">
        <f>IF(A61="","",Produtos!J60)</f>
        <v/>
      </c>
      <c r="C61" s="21" t="str">
        <f>IF(A61="","",'Saldo e alertas'!F61)</f>
        <v/>
      </c>
      <c r="D61" s="10" t="n"/>
      <c r="E61" s="27" t="str">
        <f>IF(OR(A61="",D61=""),"",D61-C61)</f>
        <v/>
      </c>
      <c r="F61" s="26" t="str">
        <f>IF(E61="","",IF(E61=0,"Confere",IF(E61&gt;0,"Entrada de "&amp;E61&amp;" (Ajuste de inventário)","Saída de "&amp;-E61&amp;" (Ajuste de inventário)")))</f>
        <v/>
      </c>
    </row>
    <row r="62">
      <c r="A62" s="26" t="str">
        <f>IF(Produtos!A61="","",Produtos!A61)</f>
        <v/>
      </c>
      <c r="B62" s="26" t="str">
        <f>IF(A62="","",Produtos!J61)</f>
        <v/>
      </c>
      <c r="C62" s="21" t="str">
        <f>IF(A62="","",'Saldo e alertas'!F62)</f>
        <v/>
      </c>
      <c r="D62" s="10" t="n"/>
      <c r="E62" s="27" t="str">
        <f>IF(OR(A62="",D62=""),"",D62-C62)</f>
        <v/>
      </c>
      <c r="F62" s="26" t="str">
        <f>IF(E62="","",IF(E62=0,"Confere",IF(E62&gt;0,"Entrada de "&amp;E62&amp;" (Ajuste de inventário)","Saída de "&amp;-E62&amp;" (Ajuste de inventário)")))</f>
        <v/>
      </c>
    </row>
    <row r="63">
      <c r="A63" s="26" t="str">
        <f>IF(Produtos!A62="","",Produtos!A62)</f>
        <v/>
      </c>
      <c r="B63" s="26" t="str">
        <f>IF(A63="","",Produtos!J62)</f>
        <v/>
      </c>
      <c r="C63" s="21" t="str">
        <f>IF(A63="","",'Saldo e alertas'!F63)</f>
        <v/>
      </c>
      <c r="D63" s="10" t="n"/>
      <c r="E63" s="27" t="str">
        <f>IF(OR(A63="",D63=""),"",D63-C63)</f>
        <v/>
      </c>
      <c r="F63" s="26" t="str">
        <f>IF(E63="","",IF(E63=0,"Confere",IF(E63&gt;0,"Entrada de "&amp;E63&amp;" (Ajuste de inventário)","Saída de "&amp;-E63&amp;" (Ajuste de inventário)")))</f>
        <v/>
      </c>
    </row>
    <row r="64">
      <c r="A64" s="26" t="str">
        <f>IF(Produtos!A63="","",Produtos!A63)</f>
        <v/>
      </c>
      <c r="B64" s="26" t="str">
        <f>IF(A64="","",Produtos!J63)</f>
        <v/>
      </c>
      <c r="C64" s="21" t="str">
        <f>IF(A64="","",'Saldo e alertas'!F64)</f>
        <v/>
      </c>
      <c r="D64" s="10" t="n"/>
      <c r="E64" s="27" t="str">
        <f>IF(OR(A64="",D64=""),"",D64-C64)</f>
        <v/>
      </c>
      <c r="F64" s="26" t="str">
        <f>IF(E64="","",IF(E64=0,"Confere",IF(E64&gt;0,"Entrada de "&amp;E64&amp;" (Ajuste de inventário)","Saída de "&amp;-E64&amp;" (Ajuste de inventário)")))</f>
        <v/>
      </c>
    </row>
    <row r="65">
      <c r="A65" s="26" t="str">
        <f>IF(Produtos!A64="","",Produtos!A64)</f>
        <v/>
      </c>
      <c r="B65" s="26" t="str">
        <f>IF(A65="","",Produtos!J64)</f>
        <v/>
      </c>
      <c r="C65" s="21" t="str">
        <f>IF(A65="","",'Saldo e alertas'!F65)</f>
        <v/>
      </c>
      <c r="D65" s="10" t="n"/>
      <c r="E65" s="27" t="str">
        <f>IF(OR(A65="",D65=""),"",D65-C65)</f>
        <v/>
      </c>
      <c r="F65" s="26" t="str">
        <f>IF(E65="","",IF(E65=0,"Confere",IF(E65&gt;0,"Entrada de "&amp;E65&amp;" (Ajuste de inventário)","Saída de "&amp;-E65&amp;" (Ajuste de inventário)")))</f>
        <v/>
      </c>
    </row>
    <row r="66">
      <c r="A66" s="26" t="str">
        <f>IF(Produtos!A65="","",Produtos!A65)</f>
        <v/>
      </c>
      <c r="B66" s="26" t="str">
        <f>IF(A66="","",Produtos!J65)</f>
        <v/>
      </c>
      <c r="C66" s="21" t="str">
        <f>IF(A66="","",'Saldo e alertas'!F66)</f>
        <v/>
      </c>
      <c r="D66" s="10" t="n"/>
      <c r="E66" s="27" t="str">
        <f>IF(OR(A66="",D66=""),"",D66-C66)</f>
        <v/>
      </c>
      <c r="F66" s="26" t="str">
        <f>IF(E66="","",IF(E66=0,"Confere",IF(E66&gt;0,"Entrada de "&amp;E66&amp;" (Ajuste de inventário)","Saída de "&amp;-E66&amp;" (Ajuste de inventário)")))</f>
        <v/>
      </c>
    </row>
    <row r="67">
      <c r="A67" s="26" t="str">
        <f>IF(Produtos!A66="","",Produtos!A66)</f>
        <v/>
      </c>
      <c r="B67" s="26" t="str">
        <f>IF(A67="","",Produtos!J66)</f>
        <v/>
      </c>
      <c r="C67" s="21" t="str">
        <f>IF(A67="","",'Saldo e alertas'!F67)</f>
        <v/>
      </c>
      <c r="D67" s="10" t="n"/>
      <c r="E67" s="27" t="str">
        <f>IF(OR(A67="",D67=""),"",D67-C67)</f>
        <v/>
      </c>
      <c r="F67" s="26" t="str">
        <f>IF(E67="","",IF(E67=0,"Confere",IF(E67&gt;0,"Entrada de "&amp;E67&amp;" (Ajuste de inventário)","Saída de "&amp;-E67&amp;" (Ajuste de inventário)")))</f>
        <v/>
      </c>
    </row>
    <row r="68">
      <c r="A68" s="26" t="str">
        <f>IF(Produtos!A67="","",Produtos!A67)</f>
        <v/>
      </c>
      <c r="B68" s="26" t="str">
        <f>IF(A68="","",Produtos!J67)</f>
        <v/>
      </c>
      <c r="C68" s="21" t="str">
        <f>IF(A68="","",'Saldo e alertas'!F68)</f>
        <v/>
      </c>
      <c r="D68" s="10" t="n"/>
      <c r="E68" s="27" t="str">
        <f>IF(OR(A68="",D68=""),"",D68-C68)</f>
        <v/>
      </c>
      <c r="F68" s="26" t="str">
        <f>IF(E68="","",IF(E68=0,"Confere",IF(E68&gt;0,"Entrada de "&amp;E68&amp;" (Ajuste de inventário)","Saída de "&amp;-E68&amp;" (Ajuste de inventário)")))</f>
        <v/>
      </c>
    </row>
    <row r="69">
      <c r="A69" s="26" t="str">
        <f>IF(Produtos!A68="","",Produtos!A68)</f>
        <v/>
      </c>
      <c r="B69" s="26" t="str">
        <f>IF(A69="","",Produtos!J68)</f>
        <v/>
      </c>
      <c r="C69" s="21" t="str">
        <f>IF(A69="","",'Saldo e alertas'!F69)</f>
        <v/>
      </c>
      <c r="D69" s="10" t="n"/>
      <c r="E69" s="27" t="str">
        <f>IF(OR(A69="",D69=""),"",D69-C69)</f>
        <v/>
      </c>
      <c r="F69" s="26" t="str">
        <f>IF(E69="","",IF(E69=0,"Confere",IF(E69&gt;0,"Entrada de "&amp;E69&amp;" (Ajuste de inventário)","Saída de "&amp;-E69&amp;" (Ajuste de inventário)")))</f>
        <v/>
      </c>
    </row>
    <row r="70">
      <c r="A70" s="26" t="str">
        <f>IF(Produtos!A69="","",Produtos!A69)</f>
        <v/>
      </c>
      <c r="B70" s="26" t="str">
        <f>IF(A70="","",Produtos!J69)</f>
        <v/>
      </c>
      <c r="C70" s="21" t="str">
        <f>IF(A70="","",'Saldo e alertas'!F70)</f>
        <v/>
      </c>
      <c r="D70" s="10" t="n"/>
      <c r="E70" s="27" t="str">
        <f>IF(OR(A70="",D70=""),"",D70-C70)</f>
        <v/>
      </c>
      <c r="F70" s="26" t="str">
        <f>IF(E70="","",IF(E70=0,"Confere",IF(E70&gt;0,"Entrada de "&amp;E70&amp;" (Ajuste de inventário)","Saída de "&amp;-E70&amp;" (Ajuste de inventário)")))</f>
        <v/>
      </c>
    </row>
    <row r="71">
      <c r="A71" s="26" t="str">
        <f>IF(Produtos!A70="","",Produtos!A70)</f>
        <v/>
      </c>
      <c r="B71" s="26" t="str">
        <f>IF(A71="","",Produtos!J70)</f>
        <v/>
      </c>
      <c r="C71" s="21" t="str">
        <f>IF(A71="","",'Saldo e alertas'!F71)</f>
        <v/>
      </c>
      <c r="D71" s="10" t="n"/>
      <c r="E71" s="27" t="str">
        <f>IF(OR(A71="",D71=""),"",D71-C71)</f>
        <v/>
      </c>
      <c r="F71" s="26" t="str">
        <f>IF(E71="","",IF(E71=0,"Confere",IF(E71&gt;0,"Entrada de "&amp;E71&amp;" (Ajuste de inventário)","Saída de "&amp;-E71&amp;" (Ajuste de inventário)")))</f>
        <v/>
      </c>
    </row>
    <row r="72">
      <c r="A72" s="26" t="str">
        <f>IF(Produtos!A71="","",Produtos!A71)</f>
        <v/>
      </c>
      <c r="B72" s="26" t="str">
        <f>IF(A72="","",Produtos!J71)</f>
        <v/>
      </c>
      <c r="C72" s="21" t="str">
        <f>IF(A72="","",'Saldo e alertas'!F72)</f>
        <v/>
      </c>
      <c r="D72" s="10" t="n"/>
      <c r="E72" s="27" t="str">
        <f>IF(OR(A72="",D72=""),"",D72-C72)</f>
        <v/>
      </c>
      <c r="F72" s="26" t="str">
        <f>IF(E72="","",IF(E72=0,"Confere",IF(E72&gt;0,"Entrada de "&amp;E72&amp;" (Ajuste de inventário)","Saída de "&amp;-E72&amp;" (Ajuste de inventário)")))</f>
        <v/>
      </c>
    </row>
    <row r="73">
      <c r="A73" s="26" t="str">
        <f>IF(Produtos!A72="","",Produtos!A72)</f>
        <v/>
      </c>
      <c r="B73" s="26" t="str">
        <f>IF(A73="","",Produtos!J72)</f>
        <v/>
      </c>
      <c r="C73" s="21" t="str">
        <f>IF(A73="","",'Saldo e alertas'!F73)</f>
        <v/>
      </c>
      <c r="D73" s="10" t="n"/>
      <c r="E73" s="27" t="str">
        <f>IF(OR(A73="",D73=""),"",D73-C73)</f>
        <v/>
      </c>
      <c r="F73" s="26" t="str">
        <f>IF(E73="","",IF(E73=0,"Confere",IF(E73&gt;0,"Entrada de "&amp;E73&amp;" (Ajuste de inventário)","Saída de "&amp;-E73&amp;" (Ajuste de inventário)")))</f>
        <v/>
      </c>
    </row>
    <row r="74">
      <c r="A74" s="26" t="str">
        <f>IF(Produtos!A73="","",Produtos!A73)</f>
        <v/>
      </c>
      <c r="B74" s="26" t="str">
        <f>IF(A74="","",Produtos!J73)</f>
        <v/>
      </c>
      <c r="C74" s="21" t="str">
        <f>IF(A74="","",'Saldo e alertas'!F74)</f>
        <v/>
      </c>
      <c r="D74" s="10" t="n"/>
      <c r="E74" s="27" t="str">
        <f>IF(OR(A74="",D74=""),"",D74-C74)</f>
        <v/>
      </c>
      <c r="F74" s="26" t="str">
        <f>IF(E74="","",IF(E74=0,"Confere",IF(E74&gt;0,"Entrada de "&amp;E74&amp;" (Ajuste de inventário)","Saída de "&amp;-E74&amp;" (Ajuste de inventário)")))</f>
        <v/>
      </c>
    </row>
    <row r="75">
      <c r="A75" s="26" t="str">
        <f>IF(Produtos!A74="","",Produtos!A74)</f>
        <v/>
      </c>
      <c r="B75" s="26" t="str">
        <f>IF(A75="","",Produtos!J74)</f>
        <v/>
      </c>
      <c r="C75" s="21" t="str">
        <f>IF(A75="","",'Saldo e alertas'!F75)</f>
        <v/>
      </c>
      <c r="D75" s="10" t="n"/>
      <c r="E75" s="27" t="str">
        <f>IF(OR(A75="",D75=""),"",D75-C75)</f>
        <v/>
      </c>
      <c r="F75" s="26" t="str">
        <f>IF(E75="","",IF(E75=0,"Confere",IF(E75&gt;0,"Entrada de "&amp;E75&amp;" (Ajuste de inventário)","Saída de "&amp;-E75&amp;" (Ajuste de inventário)")))</f>
        <v/>
      </c>
    </row>
    <row r="76">
      <c r="A76" s="26" t="str">
        <f>IF(Produtos!A75="","",Produtos!A75)</f>
        <v/>
      </c>
      <c r="B76" s="26" t="str">
        <f>IF(A76="","",Produtos!J75)</f>
        <v/>
      </c>
      <c r="C76" s="21" t="str">
        <f>IF(A76="","",'Saldo e alertas'!F76)</f>
        <v/>
      </c>
      <c r="D76" s="10" t="n"/>
      <c r="E76" s="27" t="str">
        <f>IF(OR(A76="",D76=""),"",D76-C76)</f>
        <v/>
      </c>
      <c r="F76" s="26" t="str">
        <f>IF(E76="","",IF(E76=0,"Confere",IF(E76&gt;0,"Entrada de "&amp;E76&amp;" (Ajuste de inventário)","Saída de "&amp;-E76&amp;" (Ajuste de inventário)")))</f>
        <v/>
      </c>
    </row>
    <row r="77">
      <c r="A77" s="26" t="str">
        <f>IF(Produtos!A76="","",Produtos!A76)</f>
        <v/>
      </c>
      <c r="B77" s="26" t="str">
        <f>IF(A77="","",Produtos!J76)</f>
        <v/>
      </c>
      <c r="C77" s="21" t="str">
        <f>IF(A77="","",'Saldo e alertas'!F77)</f>
        <v/>
      </c>
      <c r="D77" s="10" t="n"/>
      <c r="E77" s="27" t="str">
        <f>IF(OR(A77="",D77=""),"",D77-C77)</f>
        <v/>
      </c>
      <c r="F77" s="26" t="str">
        <f>IF(E77="","",IF(E77=0,"Confere",IF(E77&gt;0,"Entrada de "&amp;E77&amp;" (Ajuste de inventário)","Saída de "&amp;-E77&amp;" (Ajuste de inventário)")))</f>
        <v/>
      </c>
    </row>
    <row r="78">
      <c r="A78" s="26" t="str">
        <f>IF(Produtos!A77="","",Produtos!A77)</f>
        <v/>
      </c>
      <c r="B78" s="26" t="str">
        <f>IF(A78="","",Produtos!J77)</f>
        <v/>
      </c>
      <c r="C78" s="21" t="str">
        <f>IF(A78="","",'Saldo e alertas'!F78)</f>
        <v/>
      </c>
      <c r="D78" s="10" t="n"/>
      <c r="E78" s="27" t="str">
        <f>IF(OR(A78="",D78=""),"",D78-C78)</f>
        <v/>
      </c>
      <c r="F78" s="26" t="str">
        <f>IF(E78="","",IF(E78=0,"Confere",IF(E78&gt;0,"Entrada de "&amp;E78&amp;" (Ajuste de inventário)","Saída de "&amp;-E78&amp;" (Ajuste de inventário)")))</f>
        <v/>
      </c>
    </row>
    <row r="79">
      <c r="A79" s="26" t="str">
        <f>IF(Produtos!A78="","",Produtos!A78)</f>
        <v/>
      </c>
      <c r="B79" s="26" t="str">
        <f>IF(A79="","",Produtos!J78)</f>
        <v/>
      </c>
      <c r="C79" s="21" t="str">
        <f>IF(A79="","",'Saldo e alertas'!F79)</f>
        <v/>
      </c>
      <c r="D79" s="10" t="n"/>
      <c r="E79" s="27" t="str">
        <f>IF(OR(A79="",D79=""),"",D79-C79)</f>
        <v/>
      </c>
      <c r="F79" s="26" t="str">
        <f>IF(E79="","",IF(E79=0,"Confere",IF(E79&gt;0,"Entrada de "&amp;E79&amp;" (Ajuste de inventário)","Saída de "&amp;-E79&amp;" (Ajuste de inventário)")))</f>
        <v/>
      </c>
    </row>
    <row r="80">
      <c r="A80" s="26" t="str">
        <f>IF(Produtos!A79="","",Produtos!A79)</f>
        <v/>
      </c>
      <c r="B80" s="26" t="str">
        <f>IF(A80="","",Produtos!J79)</f>
        <v/>
      </c>
      <c r="C80" s="21" t="str">
        <f>IF(A80="","",'Saldo e alertas'!F80)</f>
        <v/>
      </c>
      <c r="D80" s="10" t="n"/>
      <c r="E80" s="27" t="str">
        <f>IF(OR(A80="",D80=""),"",D80-C80)</f>
        <v/>
      </c>
      <c r="F80" s="26" t="str">
        <f>IF(E80="","",IF(E80=0,"Confere",IF(E80&gt;0,"Entrada de "&amp;E80&amp;" (Ajuste de inventário)","Saída de "&amp;-E80&amp;" (Ajuste de inventário)")))</f>
        <v/>
      </c>
    </row>
    <row r="81">
      <c r="A81" s="26" t="str">
        <f>IF(Produtos!A80="","",Produtos!A80)</f>
        <v/>
      </c>
      <c r="B81" s="26" t="str">
        <f>IF(A81="","",Produtos!J80)</f>
        <v/>
      </c>
      <c r="C81" s="21" t="str">
        <f>IF(A81="","",'Saldo e alertas'!F81)</f>
        <v/>
      </c>
      <c r="D81" s="10" t="n"/>
      <c r="E81" s="27" t="str">
        <f>IF(OR(A81="",D81=""),"",D81-C81)</f>
        <v/>
      </c>
      <c r="F81" s="26" t="str">
        <f>IF(E81="","",IF(E81=0,"Confere",IF(E81&gt;0,"Entrada de "&amp;E81&amp;" (Ajuste de inventário)","Saída de "&amp;-E81&amp;" (Ajuste de inventário)")))</f>
        <v/>
      </c>
    </row>
    <row r="82">
      <c r="A82" s="26" t="str">
        <f>IF(Produtos!A81="","",Produtos!A81)</f>
        <v/>
      </c>
      <c r="B82" s="26" t="str">
        <f>IF(A82="","",Produtos!J81)</f>
        <v/>
      </c>
      <c r="C82" s="21" t="str">
        <f>IF(A82="","",'Saldo e alertas'!F82)</f>
        <v/>
      </c>
      <c r="D82" s="10" t="n"/>
      <c r="E82" s="27" t="str">
        <f>IF(OR(A82="",D82=""),"",D82-C82)</f>
        <v/>
      </c>
      <c r="F82" s="26" t="str">
        <f>IF(E82="","",IF(E82=0,"Confere",IF(E82&gt;0,"Entrada de "&amp;E82&amp;" (Ajuste de inventário)","Saída de "&amp;-E82&amp;" (Ajuste de inventário)")))</f>
        <v/>
      </c>
    </row>
    <row r="83">
      <c r="A83" s="26" t="str">
        <f>IF(Produtos!A82="","",Produtos!A82)</f>
        <v/>
      </c>
      <c r="B83" s="26" t="str">
        <f>IF(A83="","",Produtos!J82)</f>
        <v/>
      </c>
      <c r="C83" s="21" t="str">
        <f>IF(A83="","",'Saldo e alertas'!F83)</f>
        <v/>
      </c>
      <c r="D83" s="10" t="n"/>
      <c r="E83" s="27" t="str">
        <f>IF(OR(A83="",D83=""),"",D83-C83)</f>
        <v/>
      </c>
      <c r="F83" s="26" t="str">
        <f>IF(E83="","",IF(E83=0,"Confere",IF(E83&gt;0,"Entrada de "&amp;E83&amp;" (Ajuste de inventário)","Saída de "&amp;-E83&amp;" (Ajuste de inventário)")))</f>
        <v/>
      </c>
    </row>
    <row r="84">
      <c r="A84" s="26" t="str">
        <f>IF(Produtos!A83="","",Produtos!A83)</f>
        <v/>
      </c>
      <c r="B84" s="26" t="str">
        <f>IF(A84="","",Produtos!J83)</f>
        <v/>
      </c>
      <c r="C84" s="21" t="str">
        <f>IF(A84="","",'Saldo e alertas'!F84)</f>
        <v/>
      </c>
      <c r="D84" s="10" t="n"/>
      <c r="E84" s="27" t="str">
        <f>IF(OR(A84="",D84=""),"",D84-C84)</f>
        <v/>
      </c>
      <c r="F84" s="26" t="str">
        <f>IF(E84="","",IF(E84=0,"Confere",IF(E84&gt;0,"Entrada de "&amp;E84&amp;" (Ajuste de inventário)","Saída de "&amp;-E84&amp;" (Ajuste de inventário)")))</f>
        <v/>
      </c>
    </row>
    <row r="85">
      <c r="A85" s="26" t="str">
        <f>IF(Produtos!A84="","",Produtos!A84)</f>
        <v/>
      </c>
      <c r="B85" s="26" t="str">
        <f>IF(A85="","",Produtos!J84)</f>
        <v/>
      </c>
      <c r="C85" s="21" t="str">
        <f>IF(A85="","",'Saldo e alertas'!F85)</f>
        <v/>
      </c>
      <c r="D85" s="10" t="n"/>
      <c r="E85" s="27" t="str">
        <f>IF(OR(A85="",D85=""),"",D85-C85)</f>
        <v/>
      </c>
      <c r="F85" s="26" t="str">
        <f>IF(E85="","",IF(E85=0,"Confere",IF(E85&gt;0,"Entrada de "&amp;E85&amp;" (Ajuste de inventário)","Saída de "&amp;-E85&amp;" (Ajuste de inventário)")))</f>
        <v/>
      </c>
    </row>
    <row r="86">
      <c r="A86" s="26" t="str">
        <f>IF(Produtos!A85="","",Produtos!A85)</f>
        <v/>
      </c>
      <c r="B86" s="26" t="str">
        <f>IF(A86="","",Produtos!J85)</f>
        <v/>
      </c>
      <c r="C86" s="21" t="str">
        <f>IF(A86="","",'Saldo e alertas'!F86)</f>
        <v/>
      </c>
      <c r="D86" s="10" t="n"/>
      <c r="E86" s="27" t="str">
        <f>IF(OR(A86="",D86=""),"",D86-C86)</f>
        <v/>
      </c>
      <c r="F86" s="26" t="str">
        <f>IF(E86="","",IF(E86=0,"Confere",IF(E86&gt;0,"Entrada de "&amp;E86&amp;" (Ajuste de inventário)","Saída de "&amp;-E86&amp;" (Ajuste de inventário)")))</f>
        <v/>
      </c>
    </row>
    <row r="87">
      <c r="A87" s="26" t="str">
        <f>IF(Produtos!A86="","",Produtos!A86)</f>
        <v/>
      </c>
      <c r="B87" s="26" t="str">
        <f>IF(A87="","",Produtos!J86)</f>
        <v/>
      </c>
      <c r="C87" s="21" t="str">
        <f>IF(A87="","",'Saldo e alertas'!F87)</f>
        <v/>
      </c>
      <c r="D87" s="10" t="n"/>
      <c r="E87" s="27" t="str">
        <f>IF(OR(A87="",D87=""),"",D87-C87)</f>
        <v/>
      </c>
      <c r="F87" s="26" t="str">
        <f>IF(E87="","",IF(E87=0,"Confere",IF(E87&gt;0,"Entrada de "&amp;E87&amp;" (Ajuste de inventário)","Saída de "&amp;-E87&amp;" (Ajuste de inventário)")))</f>
        <v/>
      </c>
    </row>
    <row r="88">
      <c r="A88" s="26" t="str">
        <f>IF(Produtos!A87="","",Produtos!A87)</f>
        <v/>
      </c>
      <c r="B88" s="26" t="str">
        <f>IF(A88="","",Produtos!J87)</f>
        <v/>
      </c>
      <c r="C88" s="21" t="str">
        <f>IF(A88="","",'Saldo e alertas'!F88)</f>
        <v/>
      </c>
      <c r="D88" s="10" t="n"/>
      <c r="E88" s="27" t="str">
        <f>IF(OR(A88="",D88=""),"",D88-C88)</f>
        <v/>
      </c>
      <c r="F88" s="26" t="str">
        <f>IF(E88="","",IF(E88=0,"Confere",IF(E88&gt;0,"Entrada de "&amp;E88&amp;" (Ajuste de inventário)","Saída de "&amp;-E88&amp;" (Ajuste de inventário)")))</f>
        <v/>
      </c>
    </row>
    <row r="89">
      <c r="A89" s="26" t="str">
        <f>IF(Produtos!A88="","",Produtos!A88)</f>
        <v/>
      </c>
      <c r="B89" s="26" t="str">
        <f>IF(A89="","",Produtos!J88)</f>
        <v/>
      </c>
      <c r="C89" s="21" t="str">
        <f>IF(A89="","",'Saldo e alertas'!F89)</f>
        <v/>
      </c>
      <c r="D89" s="10" t="n"/>
      <c r="E89" s="27" t="str">
        <f>IF(OR(A89="",D89=""),"",D89-C89)</f>
        <v/>
      </c>
      <c r="F89" s="26" t="str">
        <f>IF(E89="","",IF(E89=0,"Confere",IF(E89&gt;0,"Entrada de "&amp;E89&amp;" (Ajuste de inventário)","Saída de "&amp;-E89&amp;" (Ajuste de inventário)")))</f>
        <v/>
      </c>
    </row>
    <row r="90">
      <c r="A90" s="26" t="str">
        <f>IF(Produtos!A89="","",Produtos!A89)</f>
        <v/>
      </c>
      <c r="B90" s="26" t="str">
        <f>IF(A90="","",Produtos!J89)</f>
        <v/>
      </c>
      <c r="C90" s="21" t="str">
        <f>IF(A90="","",'Saldo e alertas'!F90)</f>
        <v/>
      </c>
      <c r="D90" s="10" t="n"/>
      <c r="E90" s="27" t="str">
        <f>IF(OR(A90="",D90=""),"",D90-C90)</f>
        <v/>
      </c>
      <c r="F90" s="26" t="str">
        <f>IF(E90="","",IF(E90=0,"Confere",IF(E90&gt;0,"Entrada de "&amp;E90&amp;" (Ajuste de inventário)","Saída de "&amp;-E90&amp;" (Ajuste de inventário)")))</f>
        <v/>
      </c>
    </row>
    <row r="91">
      <c r="A91" s="26" t="str">
        <f>IF(Produtos!A90="","",Produtos!A90)</f>
        <v/>
      </c>
      <c r="B91" s="26" t="str">
        <f>IF(A91="","",Produtos!J90)</f>
        <v/>
      </c>
      <c r="C91" s="21" t="str">
        <f>IF(A91="","",'Saldo e alertas'!F91)</f>
        <v/>
      </c>
      <c r="D91" s="10" t="n"/>
      <c r="E91" s="27" t="str">
        <f>IF(OR(A91="",D91=""),"",D91-C91)</f>
        <v/>
      </c>
      <c r="F91" s="26" t="str">
        <f>IF(E91="","",IF(E91=0,"Confere",IF(E91&gt;0,"Entrada de "&amp;E91&amp;" (Ajuste de inventário)","Saída de "&amp;-E91&amp;" (Ajuste de inventário)")))</f>
        <v/>
      </c>
    </row>
    <row r="92">
      <c r="A92" s="26" t="str">
        <f>IF(Produtos!A91="","",Produtos!A91)</f>
        <v/>
      </c>
      <c r="B92" s="26" t="str">
        <f>IF(A92="","",Produtos!J91)</f>
        <v/>
      </c>
      <c r="C92" s="21" t="str">
        <f>IF(A92="","",'Saldo e alertas'!F92)</f>
        <v/>
      </c>
      <c r="D92" s="10" t="n"/>
      <c r="E92" s="27" t="str">
        <f>IF(OR(A92="",D92=""),"",D92-C92)</f>
        <v/>
      </c>
      <c r="F92" s="26" t="str">
        <f>IF(E92="","",IF(E92=0,"Confere",IF(E92&gt;0,"Entrada de "&amp;E92&amp;" (Ajuste de inventário)","Saída de "&amp;-E92&amp;" (Ajuste de inventário)")))</f>
        <v/>
      </c>
    </row>
    <row r="93">
      <c r="A93" s="26" t="str">
        <f>IF(Produtos!A92="","",Produtos!A92)</f>
        <v/>
      </c>
      <c r="B93" s="26" t="str">
        <f>IF(A93="","",Produtos!J92)</f>
        <v/>
      </c>
      <c r="C93" s="21" t="str">
        <f>IF(A93="","",'Saldo e alertas'!F93)</f>
        <v/>
      </c>
      <c r="D93" s="10" t="n"/>
      <c r="E93" s="27" t="str">
        <f>IF(OR(A93="",D93=""),"",D93-C93)</f>
        <v/>
      </c>
      <c r="F93" s="26" t="str">
        <f>IF(E93="","",IF(E93=0,"Confere",IF(E93&gt;0,"Entrada de "&amp;E93&amp;" (Ajuste de inventário)","Saída de "&amp;-E93&amp;" (Ajuste de inventário)")))</f>
        <v/>
      </c>
    </row>
    <row r="94">
      <c r="A94" s="26" t="str">
        <f>IF(Produtos!A93="","",Produtos!A93)</f>
        <v/>
      </c>
      <c r="B94" s="26" t="str">
        <f>IF(A94="","",Produtos!J93)</f>
        <v/>
      </c>
      <c r="C94" s="21" t="str">
        <f>IF(A94="","",'Saldo e alertas'!F94)</f>
        <v/>
      </c>
      <c r="D94" s="10" t="n"/>
      <c r="E94" s="27" t="str">
        <f>IF(OR(A94="",D94=""),"",D94-C94)</f>
        <v/>
      </c>
      <c r="F94" s="26" t="str">
        <f>IF(E94="","",IF(E94=0,"Confere",IF(E94&gt;0,"Entrada de "&amp;E94&amp;" (Ajuste de inventário)","Saída de "&amp;-E94&amp;" (Ajuste de inventário)")))</f>
        <v/>
      </c>
    </row>
    <row r="95">
      <c r="A95" s="26" t="str">
        <f>IF(Produtos!A94="","",Produtos!A94)</f>
        <v/>
      </c>
      <c r="B95" s="26" t="str">
        <f>IF(A95="","",Produtos!J94)</f>
        <v/>
      </c>
      <c r="C95" s="21" t="str">
        <f>IF(A95="","",'Saldo e alertas'!F95)</f>
        <v/>
      </c>
      <c r="D95" s="10" t="n"/>
      <c r="E95" s="27" t="str">
        <f>IF(OR(A95="",D95=""),"",D95-C95)</f>
        <v/>
      </c>
      <c r="F95" s="26" t="str">
        <f>IF(E95="","",IF(E95=0,"Confere",IF(E95&gt;0,"Entrada de "&amp;E95&amp;" (Ajuste de inventário)","Saída de "&amp;-E95&amp;" (Ajuste de inventário)")))</f>
        <v/>
      </c>
    </row>
    <row r="96">
      <c r="A96" s="26" t="str">
        <f>IF(Produtos!A95="","",Produtos!A95)</f>
        <v/>
      </c>
      <c r="B96" s="26" t="str">
        <f>IF(A96="","",Produtos!J95)</f>
        <v/>
      </c>
      <c r="C96" s="21" t="str">
        <f>IF(A96="","",'Saldo e alertas'!F96)</f>
        <v/>
      </c>
      <c r="D96" s="10" t="n"/>
      <c r="E96" s="27" t="str">
        <f>IF(OR(A96="",D96=""),"",D96-C96)</f>
        <v/>
      </c>
      <c r="F96" s="26" t="str">
        <f>IF(E96="","",IF(E96=0,"Confere",IF(E96&gt;0,"Entrada de "&amp;E96&amp;" (Ajuste de inventário)","Saída de "&amp;-E96&amp;" (Ajuste de inventário)")))</f>
        <v/>
      </c>
    </row>
    <row r="97">
      <c r="A97" s="26" t="str">
        <f>IF(Produtos!A96="","",Produtos!A96)</f>
        <v/>
      </c>
      <c r="B97" s="26" t="str">
        <f>IF(A97="","",Produtos!J96)</f>
        <v/>
      </c>
      <c r="C97" s="21" t="str">
        <f>IF(A97="","",'Saldo e alertas'!F97)</f>
        <v/>
      </c>
      <c r="D97" s="10" t="n"/>
      <c r="E97" s="27" t="str">
        <f>IF(OR(A97="",D97=""),"",D97-C97)</f>
        <v/>
      </c>
      <c r="F97" s="26" t="str">
        <f>IF(E97="","",IF(E97=0,"Confere",IF(E97&gt;0,"Entrada de "&amp;E97&amp;" (Ajuste de inventário)","Saída de "&amp;-E97&amp;" (Ajuste de inventário)")))</f>
        <v/>
      </c>
    </row>
    <row r="98">
      <c r="A98" s="26" t="str">
        <f>IF(Produtos!A97="","",Produtos!A97)</f>
        <v/>
      </c>
      <c r="B98" s="26" t="str">
        <f>IF(A98="","",Produtos!J97)</f>
        <v/>
      </c>
      <c r="C98" s="21" t="str">
        <f>IF(A98="","",'Saldo e alertas'!F98)</f>
        <v/>
      </c>
      <c r="D98" s="10" t="n"/>
      <c r="E98" s="27" t="str">
        <f>IF(OR(A98="",D98=""),"",D98-C98)</f>
        <v/>
      </c>
      <c r="F98" s="26" t="str">
        <f>IF(E98="","",IF(E98=0,"Confere",IF(E98&gt;0,"Entrada de "&amp;E98&amp;" (Ajuste de inventário)","Saída de "&amp;-E98&amp;" (Ajuste de inventário)")))</f>
        <v/>
      </c>
    </row>
    <row r="99">
      <c r="A99" s="26" t="str">
        <f>IF(Produtos!A98="","",Produtos!A98)</f>
        <v/>
      </c>
      <c r="B99" s="26" t="str">
        <f>IF(A99="","",Produtos!J98)</f>
        <v/>
      </c>
      <c r="C99" s="21" t="str">
        <f>IF(A99="","",'Saldo e alertas'!F99)</f>
        <v/>
      </c>
      <c r="D99" s="10" t="n"/>
      <c r="E99" s="27" t="str">
        <f>IF(OR(A99="",D99=""),"",D99-C99)</f>
        <v/>
      </c>
      <c r="F99" s="26" t="str">
        <f>IF(E99="","",IF(E99=0,"Confere",IF(E99&gt;0,"Entrada de "&amp;E99&amp;" (Ajuste de inventário)","Saída de "&amp;-E99&amp;" (Ajuste de inventário)")))</f>
        <v/>
      </c>
    </row>
    <row r="100">
      <c r="A100" s="26" t="str">
        <f>IF(Produtos!A99="","",Produtos!A99)</f>
        <v/>
      </c>
      <c r="B100" s="26" t="str">
        <f>IF(A100="","",Produtos!J99)</f>
        <v/>
      </c>
      <c r="C100" s="21" t="str">
        <f>IF(A100="","",'Saldo e alertas'!F100)</f>
        <v/>
      </c>
      <c r="D100" s="10" t="n"/>
      <c r="E100" s="27" t="str">
        <f>IF(OR(A100="",D100=""),"",D100-C100)</f>
        <v/>
      </c>
      <c r="F100" s="26" t="str">
        <f>IF(E100="","",IF(E100=0,"Confere",IF(E100&gt;0,"Entrada de "&amp;E100&amp;" (Ajuste de inventário)","Saída de "&amp;-E100&amp;" (Ajuste de inventário)")))</f>
        <v/>
      </c>
    </row>
    <row r="101">
      <c r="A101" s="26" t="str">
        <f>IF(Produtos!A100="","",Produtos!A100)</f>
        <v/>
      </c>
      <c r="B101" s="26" t="str">
        <f>IF(A101="","",Produtos!J100)</f>
        <v/>
      </c>
      <c r="C101" s="21" t="str">
        <f>IF(A101="","",'Saldo e alertas'!F101)</f>
        <v/>
      </c>
      <c r="D101" s="10" t="n"/>
      <c r="E101" s="27" t="str">
        <f>IF(OR(A101="",D101=""),"",D101-C101)</f>
        <v/>
      </c>
      <c r="F101" s="26" t="str">
        <f>IF(E101="","",IF(E101=0,"Confere",IF(E101&gt;0,"Entrada de "&amp;E101&amp;" (Ajuste de inventário)","Saída de "&amp;-E101&amp;" (Ajuste de inventário)")))</f>
        <v/>
      </c>
    </row>
    <row r="102">
      <c r="A102" s="26" t="str">
        <f>IF(Produtos!A101="","",Produtos!A101)</f>
        <v/>
      </c>
      <c r="B102" s="26" t="str">
        <f>IF(A102="","",Produtos!J101)</f>
        <v/>
      </c>
      <c r="C102" s="21" t="str">
        <f>IF(A102="","",'Saldo e alertas'!F102)</f>
        <v/>
      </c>
      <c r="D102" s="10" t="n"/>
      <c r="E102" s="27" t="str">
        <f>IF(OR(A102="",D102=""),"",D102-C102)</f>
        <v/>
      </c>
      <c r="F102" s="26" t="str">
        <f>IF(E102="","",IF(E102=0,"Confere",IF(E102&gt;0,"Entrada de "&amp;E102&amp;" (Ajuste de inventário)","Saída de "&amp;-E102&amp;" (Ajuste de inventário)")))</f>
        <v/>
      </c>
    </row>
    <row r="103">
      <c r="A103" s="26" t="str">
        <f>IF(Produtos!A102="","",Produtos!A102)</f>
        <v/>
      </c>
      <c r="B103" s="26" t="str">
        <f>IF(A103="","",Produtos!J102)</f>
        <v/>
      </c>
      <c r="C103" s="21" t="str">
        <f>IF(A103="","",'Saldo e alertas'!F103)</f>
        <v/>
      </c>
      <c r="D103" s="10" t="n"/>
      <c r="E103" s="27" t="str">
        <f>IF(OR(A103="",D103=""),"",D103-C103)</f>
        <v/>
      </c>
      <c r="F103" s="26" t="str">
        <f>IF(E103="","",IF(E103=0,"Confere",IF(E103&gt;0,"Entrada de "&amp;E103&amp;" (Ajuste de inventário)","Saída de "&amp;-E103&amp;" (Ajuste de inventário)")))</f>
        <v/>
      </c>
    </row>
    <row r="104">
      <c r="A104" s="26" t="str">
        <f>IF(Produtos!A103="","",Produtos!A103)</f>
        <v/>
      </c>
      <c r="B104" s="26" t="str">
        <f>IF(A104="","",Produtos!J103)</f>
        <v/>
      </c>
      <c r="C104" s="21" t="str">
        <f>IF(A104="","",'Saldo e alertas'!F104)</f>
        <v/>
      </c>
      <c r="D104" s="10" t="n"/>
      <c r="E104" s="27" t="str">
        <f>IF(OR(A104="",D104=""),"",D104-C104)</f>
        <v/>
      </c>
      <c r="F104" s="26" t="str">
        <f>IF(E104="","",IF(E104=0,"Confere",IF(E104&gt;0,"Entrada de "&amp;E104&amp;" (Ajuste de inventário)","Saída de "&amp;-E104&amp;" (Ajuste de inventário)")))</f>
        <v/>
      </c>
    </row>
    <row r="105">
      <c r="A105" s="26" t="str">
        <f>IF(Produtos!A104="","",Produtos!A104)</f>
        <v/>
      </c>
      <c r="B105" s="26" t="str">
        <f>IF(A105="","",Produtos!J104)</f>
        <v/>
      </c>
      <c r="C105" s="21" t="str">
        <f>IF(A105="","",'Saldo e alertas'!F105)</f>
        <v/>
      </c>
      <c r="D105" s="10" t="n"/>
      <c r="E105" s="27" t="str">
        <f>IF(OR(A105="",D105=""),"",D105-C105)</f>
        <v/>
      </c>
      <c r="F105" s="26" t="str">
        <f>IF(E105="","",IF(E105=0,"Confere",IF(E105&gt;0,"Entrada de "&amp;E105&amp;" (Ajuste de inventário)","Saída de "&amp;-E105&amp;" (Ajuste de inventário)")))</f>
        <v/>
      </c>
    </row>
    <row r="106">
      <c r="A106" s="26" t="str">
        <f>IF(Produtos!A105="","",Produtos!A105)</f>
        <v/>
      </c>
      <c r="B106" s="26" t="str">
        <f>IF(A106="","",Produtos!J105)</f>
        <v/>
      </c>
      <c r="C106" s="21" t="str">
        <f>IF(A106="","",'Saldo e alertas'!F106)</f>
        <v/>
      </c>
      <c r="D106" s="10" t="n"/>
      <c r="E106" s="27" t="str">
        <f>IF(OR(A106="",D106=""),"",D106-C106)</f>
        <v/>
      </c>
      <c r="F106" s="26" t="str">
        <f>IF(E106="","",IF(E106=0,"Confere",IF(E106&gt;0,"Entrada de "&amp;E106&amp;" (Ajuste de inventário)","Saída de "&amp;-E106&amp;" (Ajuste de inventário)")))</f>
        <v/>
      </c>
    </row>
    <row r="107">
      <c r="A107" s="26" t="str">
        <f>IF(Produtos!A106="","",Produtos!A106)</f>
        <v/>
      </c>
      <c r="B107" s="26" t="str">
        <f>IF(A107="","",Produtos!J106)</f>
        <v/>
      </c>
      <c r="C107" s="21" t="str">
        <f>IF(A107="","",'Saldo e alertas'!F107)</f>
        <v/>
      </c>
      <c r="D107" s="10" t="n"/>
      <c r="E107" s="27" t="str">
        <f>IF(OR(A107="",D107=""),"",D107-C107)</f>
        <v/>
      </c>
      <c r="F107" s="26" t="str">
        <f>IF(E107="","",IF(E107=0,"Confere",IF(E107&gt;0,"Entrada de "&amp;E107&amp;" (Ajuste de inventário)","Saída de "&amp;-E107&amp;" (Ajuste de inventário)")))</f>
        <v/>
      </c>
    </row>
    <row r="108">
      <c r="A108" s="26" t="str">
        <f>IF(Produtos!A107="","",Produtos!A107)</f>
        <v/>
      </c>
      <c r="B108" s="26" t="str">
        <f>IF(A108="","",Produtos!J107)</f>
        <v/>
      </c>
      <c r="C108" s="21" t="str">
        <f>IF(A108="","",'Saldo e alertas'!F108)</f>
        <v/>
      </c>
      <c r="D108" s="10" t="n"/>
      <c r="E108" s="27" t="str">
        <f>IF(OR(A108="",D108=""),"",D108-C108)</f>
        <v/>
      </c>
      <c r="F108" s="26" t="str">
        <f>IF(E108="","",IF(E108=0,"Confere",IF(E108&gt;0,"Entrada de "&amp;E108&amp;" (Ajuste de inventário)","Saída de "&amp;-E108&amp;" (Ajuste de inventário)")))</f>
        <v/>
      </c>
    </row>
    <row r="109">
      <c r="A109" s="26" t="str">
        <f>IF(Produtos!A108="","",Produtos!A108)</f>
        <v/>
      </c>
      <c r="B109" s="26" t="str">
        <f>IF(A109="","",Produtos!J108)</f>
        <v/>
      </c>
      <c r="C109" s="21" t="str">
        <f>IF(A109="","",'Saldo e alertas'!F109)</f>
        <v/>
      </c>
      <c r="D109" s="10" t="n"/>
      <c r="E109" s="27" t="str">
        <f>IF(OR(A109="",D109=""),"",D109-C109)</f>
        <v/>
      </c>
      <c r="F109" s="26" t="str">
        <f>IF(E109="","",IF(E109=0,"Confere",IF(E109&gt;0,"Entrada de "&amp;E109&amp;" (Ajuste de inventário)","Saída de "&amp;-E109&amp;" (Ajuste de inventário)")))</f>
        <v/>
      </c>
    </row>
    <row r="110">
      <c r="A110" s="26" t="str">
        <f>IF(Produtos!A109="","",Produtos!A109)</f>
        <v/>
      </c>
      <c r="B110" s="26" t="str">
        <f>IF(A110="","",Produtos!J109)</f>
        <v/>
      </c>
      <c r="C110" s="21" t="str">
        <f>IF(A110="","",'Saldo e alertas'!F110)</f>
        <v/>
      </c>
      <c r="D110" s="10" t="n"/>
      <c r="E110" s="27" t="str">
        <f>IF(OR(A110="",D110=""),"",D110-C110)</f>
        <v/>
      </c>
      <c r="F110" s="26" t="str">
        <f>IF(E110="","",IF(E110=0,"Confere",IF(E110&gt;0,"Entrada de "&amp;E110&amp;" (Ajuste de inventário)","Saída de "&amp;-E110&amp;" (Ajuste de inventário)")))</f>
        <v/>
      </c>
    </row>
    <row r="111">
      <c r="A111" s="26" t="str">
        <f>IF(Produtos!A110="","",Produtos!A110)</f>
        <v/>
      </c>
      <c r="B111" s="26" t="str">
        <f>IF(A111="","",Produtos!J110)</f>
        <v/>
      </c>
      <c r="C111" s="21" t="str">
        <f>IF(A111="","",'Saldo e alertas'!F111)</f>
        <v/>
      </c>
      <c r="D111" s="10" t="n"/>
      <c r="E111" s="27" t="str">
        <f>IF(OR(A111="",D111=""),"",D111-C111)</f>
        <v/>
      </c>
      <c r="F111" s="26" t="str">
        <f>IF(E111="","",IF(E111=0,"Confere",IF(E111&gt;0,"Entrada de "&amp;E111&amp;" (Ajuste de inventário)","Saída de "&amp;-E111&amp;" (Ajuste de inventário)")))</f>
        <v/>
      </c>
    </row>
    <row r="112">
      <c r="A112" s="26" t="str">
        <f>IF(Produtos!A111="","",Produtos!A111)</f>
        <v/>
      </c>
      <c r="B112" s="26" t="str">
        <f>IF(A112="","",Produtos!J111)</f>
        <v/>
      </c>
      <c r="C112" s="21" t="str">
        <f>IF(A112="","",'Saldo e alertas'!F112)</f>
        <v/>
      </c>
      <c r="D112" s="10" t="n"/>
      <c r="E112" s="27" t="str">
        <f>IF(OR(A112="",D112=""),"",D112-C112)</f>
        <v/>
      </c>
      <c r="F112" s="26" t="str">
        <f>IF(E112="","",IF(E112=0,"Confere",IF(E112&gt;0,"Entrada de "&amp;E112&amp;" (Ajuste de inventário)","Saída de "&amp;-E112&amp;" (Ajuste de inventário)")))</f>
        <v/>
      </c>
    </row>
    <row r="113">
      <c r="A113" s="26" t="str">
        <f>IF(Produtos!A112="","",Produtos!A112)</f>
        <v/>
      </c>
      <c r="B113" s="26" t="str">
        <f>IF(A113="","",Produtos!J112)</f>
        <v/>
      </c>
      <c r="C113" s="21" t="str">
        <f>IF(A113="","",'Saldo e alertas'!F113)</f>
        <v/>
      </c>
      <c r="D113" s="10" t="n"/>
      <c r="E113" s="27" t="str">
        <f>IF(OR(A113="",D113=""),"",D113-C113)</f>
        <v/>
      </c>
      <c r="F113" s="26" t="str">
        <f>IF(E113="","",IF(E113=0,"Confere",IF(E113&gt;0,"Entrada de "&amp;E113&amp;" (Ajuste de inventário)","Saída de "&amp;-E113&amp;" (Ajuste de inventário)")))</f>
        <v/>
      </c>
    </row>
    <row r="114">
      <c r="A114" s="26" t="str">
        <f>IF(Produtos!A113="","",Produtos!A113)</f>
        <v/>
      </c>
      <c r="B114" s="26" t="str">
        <f>IF(A114="","",Produtos!J113)</f>
        <v/>
      </c>
      <c r="C114" s="21" t="str">
        <f>IF(A114="","",'Saldo e alertas'!F114)</f>
        <v/>
      </c>
      <c r="D114" s="10" t="n"/>
      <c r="E114" s="27" t="str">
        <f>IF(OR(A114="",D114=""),"",D114-C114)</f>
        <v/>
      </c>
      <c r="F114" s="26" t="str">
        <f>IF(E114="","",IF(E114=0,"Confere",IF(E114&gt;0,"Entrada de "&amp;E114&amp;" (Ajuste de inventário)","Saída de "&amp;-E114&amp;" (Ajuste de inventário)")))</f>
        <v/>
      </c>
    </row>
    <row r="115">
      <c r="A115" s="26" t="str">
        <f>IF(Produtos!A114="","",Produtos!A114)</f>
        <v/>
      </c>
      <c r="B115" s="26" t="str">
        <f>IF(A115="","",Produtos!J114)</f>
        <v/>
      </c>
      <c r="C115" s="21" t="str">
        <f>IF(A115="","",'Saldo e alertas'!F115)</f>
        <v/>
      </c>
      <c r="D115" s="10" t="n"/>
      <c r="E115" s="27" t="str">
        <f>IF(OR(A115="",D115=""),"",D115-C115)</f>
        <v/>
      </c>
      <c r="F115" s="26" t="str">
        <f>IF(E115="","",IF(E115=0,"Confere",IF(E115&gt;0,"Entrada de "&amp;E115&amp;" (Ajuste de inventário)","Saída de "&amp;-E115&amp;" (Ajuste de inventário)")))</f>
        <v/>
      </c>
    </row>
    <row r="116">
      <c r="A116" s="26" t="str">
        <f>IF(Produtos!A115="","",Produtos!A115)</f>
        <v/>
      </c>
      <c r="B116" s="26" t="str">
        <f>IF(A116="","",Produtos!J115)</f>
        <v/>
      </c>
      <c r="C116" s="21" t="str">
        <f>IF(A116="","",'Saldo e alertas'!F116)</f>
        <v/>
      </c>
      <c r="D116" s="10" t="n"/>
      <c r="E116" s="27" t="str">
        <f>IF(OR(A116="",D116=""),"",D116-C116)</f>
        <v/>
      </c>
      <c r="F116" s="26" t="str">
        <f>IF(E116="","",IF(E116=0,"Confere",IF(E116&gt;0,"Entrada de "&amp;E116&amp;" (Ajuste de inventário)","Saída de "&amp;-E116&amp;" (Ajuste de inventário)")))</f>
        <v/>
      </c>
    </row>
    <row r="117">
      <c r="A117" s="26" t="str">
        <f>IF(Produtos!A116="","",Produtos!A116)</f>
        <v/>
      </c>
      <c r="B117" s="26" t="str">
        <f>IF(A117="","",Produtos!J116)</f>
        <v/>
      </c>
      <c r="C117" s="21" t="str">
        <f>IF(A117="","",'Saldo e alertas'!F117)</f>
        <v/>
      </c>
      <c r="D117" s="10" t="n"/>
      <c r="E117" s="27" t="str">
        <f>IF(OR(A117="",D117=""),"",D117-C117)</f>
        <v/>
      </c>
      <c r="F117" s="26" t="str">
        <f>IF(E117="","",IF(E117=0,"Confere",IF(E117&gt;0,"Entrada de "&amp;E117&amp;" (Ajuste de inventário)","Saída de "&amp;-E117&amp;" (Ajuste de inventário)")))</f>
        <v/>
      </c>
    </row>
    <row r="118">
      <c r="A118" s="26" t="str">
        <f>IF(Produtos!A117="","",Produtos!A117)</f>
        <v/>
      </c>
      <c r="B118" s="26" t="str">
        <f>IF(A118="","",Produtos!J117)</f>
        <v/>
      </c>
      <c r="C118" s="21" t="str">
        <f>IF(A118="","",'Saldo e alertas'!F118)</f>
        <v/>
      </c>
      <c r="D118" s="10" t="n"/>
      <c r="E118" s="27" t="str">
        <f>IF(OR(A118="",D118=""),"",D118-C118)</f>
        <v/>
      </c>
      <c r="F118" s="26" t="str">
        <f>IF(E118="","",IF(E118=0,"Confere",IF(E118&gt;0,"Entrada de "&amp;E118&amp;" (Ajuste de inventário)","Saída de "&amp;-E118&amp;" (Ajuste de inventário)")))</f>
        <v/>
      </c>
    </row>
    <row r="119">
      <c r="A119" s="26" t="str">
        <f>IF(Produtos!A118="","",Produtos!A118)</f>
        <v/>
      </c>
      <c r="B119" s="26" t="str">
        <f>IF(A119="","",Produtos!J118)</f>
        <v/>
      </c>
      <c r="C119" s="21" t="str">
        <f>IF(A119="","",'Saldo e alertas'!F119)</f>
        <v/>
      </c>
      <c r="D119" s="10" t="n"/>
      <c r="E119" s="27" t="str">
        <f>IF(OR(A119="",D119=""),"",D119-C119)</f>
        <v/>
      </c>
      <c r="F119" s="26" t="str">
        <f>IF(E119="","",IF(E119=0,"Confere",IF(E119&gt;0,"Entrada de "&amp;E119&amp;" (Ajuste de inventário)","Saída de "&amp;-E119&amp;" (Ajuste de inventário)")))</f>
        <v/>
      </c>
    </row>
    <row r="120">
      <c r="A120" s="26" t="str">
        <f>IF(Produtos!A119="","",Produtos!A119)</f>
        <v/>
      </c>
      <c r="B120" s="26" t="str">
        <f>IF(A120="","",Produtos!J119)</f>
        <v/>
      </c>
      <c r="C120" s="21" t="str">
        <f>IF(A120="","",'Saldo e alertas'!F120)</f>
        <v/>
      </c>
      <c r="D120" s="10" t="n"/>
      <c r="E120" s="27" t="str">
        <f>IF(OR(A120="",D120=""),"",D120-C120)</f>
        <v/>
      </c>
      <c r="F120" s="26" t="str">
        <f>IF(E120="","",IF(E120=0,"Confere",IF(E120&gt;0,"Entrada de "&amp;E120&amp;" (Ajuste de inventário)","Saída de "&amp;-E120&amp;" (Ajuste de inventário)")))</f>
        <v/>
      </c>
    </row>
    <row r="121">
      <c r="A121" s="26" t="str">
        <f>IF(Produtos!A120="","",Produtos!A120)</f>
        <v/>
      </c>
      <c r="B121" s="26" t="str">
        <f>IF(A121="","",Produtos!J120)</f>
        <v/>
      </c>
      <c r="C121" s="21" t="str">
        <f>IF(A121="","",'Saldo e alertas'!F121)</f>
        <v/>
      </c>
      <c r="D121" s="10" t="n"/>
      <c r="E121" s="27" t="str">
        <f>IF(OR(A121="",D121=""),"",D121-C121)</f>
        <v/>
      </c>
      <c r="F121" s="26" t="str">
        <f>IF(E121="","",IF(E121=0,"Confere",IF(E121&gt;0,"Entrada de "&amp;E121&amp;" (Ajuste de inventário)","Saída de "&amp;-E121&amp;" (Ajuste de inventário)")))</f>
        <v/>
      </c>
    </row>
    <row r="122">
      <c r="A122" s="26" t="str">
        <f>IF(Produtos!A121="","",Produtos!A121)</f>
        <v/>
      </c>
      <c r="B122" s="26" t="str">
        <f>IF(A122="","",Produtos!J121)</f>
        <v/>
      </c>
      <c r="C122" s="21" t="str">
        <f>IF(A122="","",'Saldo e alertas'!F122)</f>
        <v/>
      </c>
      <c r="D122" s="10" t="n"/>
      <c r="E122" s="27" t="str">
        <f>IF(OR(A122="",D122=""),"",D122-C122)</f>
        <v/>
      </c>
      <c r="F122" s="26" t="str">
        <f>IF(E122="","",IF(E122=0,"Confere",IF(E122&gt;0,"Entrada de "&amp;E122&amp;" (Ajuste de inventário)","Saída de "&amp;-E122&amp;" (Ajuste de inventário)")))</f>
        <v/>
      </c>
    </row>
    <row r="123">
      <c r="A123" s="26" t="str">
        <f>IF(Produtos!A122="","",Produtos!A122)</f>
        <v/>
      </c>
      <c r="B123" s="26" t="str">
        <f>IF(A123="","",Produtos!J122)</f>
        <v/>
      </c>
      <c r="C123" s="21" t="str">
        <f>IF(A123="","",'Saldo e alertas'!F123)</f>
        <v/>
      </c>
      <c r="D123" s="10" t="n"/>
      <c r="E123" s="27" t="str">
        <f>IF(OR(A123="",D123=""),"",D123-C123)</f>
        <v/>
      </c>
      <c r="F123" s="26" t="str">
        <f>IF(E123="","",IF(E123=0,"Confere",IF(E123&gt;0,"Entrada de "&amp;E123&amp;" (Ajuste de inventário)","Saída de "&amp;-E123&amp;" (Ajuste de inventário)")))</f>
        <v/>
      </c>
    </row>
    <row r="124">
      <c r="A124" s="26" t="str">
        <f>IF(Produtos!A123="","",Produtos!A123)</f>
        <v/>
      </c>
      <c r="B124" s="26" t="str">
        <f>IF(A124="","",Produtos!J123)</f>
        <v/>
      </c>
      <c r="C124" s="21" t="str">
        <f>IF(A124="","",'Saldo e alertas'!F124)</f>
        <v/>
      </c>
      <c r="D124" s="10" t="n"/>
      <c r="E124" s="27" t="str">
        <f>IF(OR(A124="",D124=""),"",D124-C124)</f>
        <v/>
      </c>
      <c r="F124" s="26" t="str">
        <f>IF(E124="","",IF(E124=0,"Confere",IF(E124&gt;0,"Entrada de "&amp;E124&amp;" (Ajuste de inventário)","Saída de "&amp;-E124&amp;" (Ajuste de inventário)")))</f>
        <v/>
      </c>
    </row>
    <row r="125">
      <c r="A125" s="26" t="str">
        <f>IF(Produtos!A124="","",Produtos!A124)</f>
        <v/>
      </c>
      <c r="B125" s="26" t="str">
        <f>IF(A125="","",Produtos!J124)</f>
        <v/>
      </c>
      <c r="C125" s="21" t="str">
        <f>IF(A125="","",'Saldo e alertas'!F125)</f>
        <v/>
      </c>
      <c r="D125" s="10" t="n"/>
      <c r="E125" s="27" t="str">
        <f>IF(OR(A125="",D125=""),"",D125-C125)</f>
        <v/>
      </c>
      <c r="F125" s="26" t="str">
        <f>IF(E125="","",IF(E125=0,"Confere",IF(E125&gt;0,"Entrada de "&amp;E125&amp;" (Ajuste de inventário)","Saída de "&amp;-E125&amp;" (Ajuste de inventário)")))</f>
        <v/>
      </c>
    </row>
    <row r="126">
      <c r="A126" s="26" t="str">
        <f>IF(Produtos!A125="","",Produtos!A125)</f>
        <v/>
      </c>
      <c r="B126" s="26" t="str">
        <f>IF(A126="","",Produtos!J125)</f>
        <v/>
      </c>
      <c r="C126" s="21" t="str">
        <f>IF(A126="","",'Saldo e alertas'!F126)</f>
        <v/>
      </c>
      <c r="D126" s="10" t="n"/>
      <c r="E126" s="27" t="str">
        <f>IF(OR(A126="",D126=""),"",D126-C126)</f>
        <v/>
      </c>
      <c r="F126" s="26" t="str">
        <f>IF(E126="","",IF(E126=0,"Confere",IF(E126&gt;0,"Entrada de "&amp;E126&amp;" (Ajuste de inventário)","Saída de "&amp;-E126&amp;" (Ajuste de inventário)")))</f>
        <v/>
      </c>
    </row>
    <row r="127">
      <c r="A127" s="26" t="str">
        <f>IF(Produtos!A126="","",Produtos!A126)</f>
        <v/>
      </c>
      <c r="B127" s="26" t="str">
        <f>IF(A127="","",Produtos!J126)</f>
        <v/>
      </c>
      <c r="C127" s="21" t="str">
        <f>IF(A127="","",'Saldo e alertas'!F127)</f>
        <v/>
      </c>
      <c r="D127" s="10" t="n"/>
      <c r="E127" s="27" t="str">
        <f>IF(OR(A127="",D127=""),"",D127-C127)</f>
        <v/>
      </c>
      <c r="F127" s="26" t="str">
        <f>IF(E127="","",IF(E127=0,"Confere",IF(E127&gt;0,"Entrada de "&amp;E127&amp;" (Ajuste de inventário)","Saída de "&amp;-E127&amp;" (Ajuste de inventário)")))</f>
        <v/>
      </c>
    </row>
    <row r="128">
      <c r="A128" s="26" t="str">
        <f>IF(Produtos!A127="","",Produtos!A127)</f>
        <v/>
      </c>
      <c r="B128" s="26" t="str">
        <f>IF(A128="","",Produtos!J127)</f>
        <v/>
      </c>
      <c r="C128" s="21" t="str">
        <f>IF(A128="","",'Saldo e alertas'!F128)</f>
        <v/>
      </c>
      <c r="D128" s="10" t="n"/>
      <c r="E128" s="27" t="str">
        <f>IF(OR(A128="",D128=""),"",D128-C128)</f>
        <v/>
      </c>
      <c r="F128" s="26" t="str">
        <f>IF(E128="","",IF(E128=0,"Confere",IF(E128&gt;0,"Entrada de "&amp;E128&amp;" (Ajuste de inventário)","Saída de "&amp;-E128&amp;" (Ajuste de inventário)")))</f>
        <v/>
      </c>
    </row>
    <row r="129">
      <c r="A129" s="26" t="str">
        <f>IF(Produtos!A128="","",Produtos!A128)</f>
        <v/>
      </c>
      <c r="B129" s="26" t="str">
        <f>IF(A129="","",Produtos!J128)</f>
        <v/>
      </c>
      <c r="C129" s="21" t="str">
        <f>IF(A129="","",'Saldo e alertas'!F129)</f>
        <v/>
      </c>
      <c r="D129" s="10" t="n"/>
      <c r="E129" s="27" t="str">
        <f>IF(OR(A129="",D129=""),"",D129-C129)</f>
        <v/>
      </c>
      <c r="F129" s="26" t="str">
        <f>IF(E129="","",IF(E129=0,"Confere",IF(E129&gt;0,"Entrada de "&amp;E129&amp;" (Ajuste de inventário)","Saída de "&amp;-E129&amp;" (Ajuste de inventário)")))</f>
        <v/>
      </c>
    </row>
    <row r="130">
      <c r="A130" s="26" t="str">
        <f>IF(Produtos!A129="","",Produtos!A129)</f>
        <v/>
      </c>
      <c r="B130" s="26" t="str">
        <f>IF(A130="","",Produtos!J129)</f>
        <v/>
      </c>
      <c r="C130" s="21" t="str">
        <f>IF(A130="","",'Saldo e alertas'!F130)</f>
        <v/>
      </c>
      <c r="D130" s="10" t="n"/>
      <c r="E130" s="27" t="str">
        <f>IF(OR(A130="",D130=""),"",D130-C130)</f>
        <v/>
      </c>
      <c r="F130" s="26" t="str">
        <f>IF(E130="","",IF(E130=0,"Confere",IF(E130&gt;0,"Entrada de "&amp;E130&amp;" (Ajuste de inventário)","Saída de "&amp;-E130&amp;" (Ajuste de inventário)")))</f>
        <v/>
      </c>
    </row>
    <row r="131">
      <c r="A131" s="26" t="str">
        <f>IF(Produtos!A130="","",Produtos!A130)</f>
        <v/>
      </c>
      <c r="B131" s="26" t="str">
        <f>IF(A131="","",Produtos!J130)</f>
        <v/>
      </c>
      <c r="C131" s="21" t="str">
        <f>IF(A131="","",'Saldo e alertas'!F131)</f>
        <v/>
      </c>
      <c r="D131" s="10" t="n"/>
      <c r="E131" s="27" t="str">
        <f>IF(OR(A131="",D131=""),"",D131-C131)</f>
        <v/>
      </c>
      <c r="F131" s="26" t="str">
        <f>IF(E131="","",IF(E131=0,"Confere",IF(E131&gt;0,"Entrada de "&amp;E131&amp;" (Ajuste de inventário)","Saída de "&amp;-E131&amp;" (Ajuste de inventário)")))</f>
        <v/>
      </c>
    </row>
    <row r="132">
      <c r="A132" s="26" t="str">
        <f>IF(Produtos!A131="","",Produtos!A131)</f>
        <v/>
      </c>
      <c r="B132" s="26" t="str">
        <f>IF(A132="","",Produtos!J131)</f>
        <v/>
      </c>
      <c r="C132" s="21" t="str">
        <f>IF(A132="","",'Saldo e alertas'!F132)</f>
        <v/>
      </c>
      <c r="D132" s="10" t="n"/>
      <c r="E132" s="27" t="str">
        <f>IF(OR(A132="",D132=""),"",D132-C132)</f>
        <v/>
      </c>
      <c r="F132" s="26" t="str">
        <f>IF(E132="","",IF(E132=0,"Confere",IF(E132&gt;0,"Entrada de "&amp;E132&amp;" (Ajuste de inventário)","Saída de "&amp;-E132&amp;" (Ajuste de inventário)")))</f>
        <v/>
      </c>
    </row>
    <row r="133">
      <c r="A133" s="26" t="str">
        <f>IF(Produtos!A132="","",Produtos!A132)</f>
        <v/>
      </c>
      <c r="B133" s="26" t="str">
        <f>IF(A133="","",Produtos!J132)</f>
        <v/>
      </c>
      <c r="C133" s="21" t="str">
        <f>IF(A133="","",'Saldo e alertas'!F133)</f>
        <v/>
      </c>
      <c r="D133" s="10" t="n"/>
      <c r="E133" s="27" t="str">
        <f>IF(OR(A133="",D133=""),"",D133-C133)</f>
        <v/>
      </c>
      <c r="F133" s="26" t="str">
        <f>IF(E133="","",IF(E133=0,"Confere",IF(E133&gt;0,"Entrada de "&amp;E133&amp;" (Ajuste de inventário)","Saída de "&amp;-E133&amp;" (Ajuste de inventário)")))</f>
        <v/>
      </c>
    </row>
    <row r="134">
      <c r="A134" s="26" t="str">
        <f>IF(Produtos!A133="","",Produtos!A133)</f>
        <v/>
      </c>
      <c r="B134" s="26" t="str">
        <f>IF(A134="","",Produtos!J133)</f>
        <v/>
      </c>
      <c r="C134" s="21" t="str">
        <f>IF(A134="","",'Saldo e alertas'!F134)</f>
        <v/>
      </c>
      <c r="D134" s="10" t="n"/>
      <c r="E134" s="27" t="str">
        <f>IF(OR(A134="",D134=""),"",D134-C134)</f>
        <v/>
      </c>
      <c r="F134" s="26" t="str">
        <f>IF(E134="","",IF(E134=0,"Confere",IF(E134&gt;0,"Entrada de "&amp;E134&amp;" (Ajuste de inventário)","Saída de "&amp;-E134&amp;" (Ajuste de inventário)")))</f>
        <v/>
      </c>
    </row>
    <row r="135">
      <c r="A135" s="26" t="str">
        <f>IF(Produtos!A134="","",Produtos!A134)</f>
        <v/>
      </c>
      <c r="B135" s="26" t="str">
        <f>IF(A135="","",Produtos!J134)</f>
        <v/>
      </c>
      <c r="C135" s="21" t="str">
        <f>IF(A135="","",'Saldo e alertas'!F135)</f>
        <v/>
      </c>
      <c r="D135" s="10" t="n"/>
      <c r="E135" s="27" t="str">
        <f>IF(OR(A135="",D135=""),"",D135-C135)</f>
        <v/>
      </c>
      <c r="F135" s="26" t="str">
        <f>IF(E135="","",IF(E135=0,"Confere",IF(E135&gt;0,"Entrada de "&amp;E135&amp;" (Ajuste de inventário)","Saída de "&amp;-E135&amp;" (Ajuste de inventário)")))</f>
        <v/>
      </c>
    </row>
    <row r="136">
      <c r="A136" s="26" t="str">
        <f>IF(Produtos!A135="","",Produtos!A135)</f>
        <v/>
      </c>
      <c r="B136" s="26" t="str">
        <f>IF(A136="","",Produtos!J135)</f>
        <v/>
      </c>
      <c r="C136" s="21" t="str">
        <f>IF(A136="","",'Saldo e alertas'!F136)</f>
        <v/>
      </c>
      <c r="D136" s="10" t="n"/>
      <c r="E136" s="27" t="str">
        <f>IF(OR(A136="",D136=""),"",D136-C136)</f>
        <v/>
      </c>
      <c r="F136" s="26" t="str">
        <f>IF(E136="","",IF(E136=0,"Confere",IF(E136&gt;0,"Entrada de "&amp;E136&amp;" (Ajuste de inventário)","Saída de "&amp;-E136&amp;" (Ajuste de inventário)")))</f>
        <v/>
      </c>
    </row>
    <row r="137">
      <c r="A137" s="26" t="str">
        <f>IF(Produtos!A136="","",Produtos!A136)</f>
        <v/>
      </c>
      <c r="B137" s="26" t="str">
        <f>IF(A137="","",Produtos!J136)</f>
        <v/>
      </c>
      <c r="C137" s="21" t="str">
        <f>IF(A137="","",'Saldo e alertas'!F137)</f>
        <v/>
      </c>
      <c r="D137" s="10" t="n"/>
      <c r="E137" s="27" t="str">
        <f>IF(OR(A137="",D137=""),"",D137-C137)</f>
        <v/>
      </c>
      <c r="F137" s="26" t="str">
        <f>IF(E137="","",IF(E137=0,"Confere",IF(E137&gt;0,"Entrada de "&amp;E137&amp;" (Ajuste de inventário)","Saída de "&amp;-E137&amp;" (Ajuste de inventário)")))</f>
        <v/>
      </c>
    </row>
    <row r="138">
      <c r="A138" s="26" t="str">
        <f>IF(Produtos!A137="","",Produtos!A137)</f>
        <v/>
      </c>
      <c r="B138" s="26" t="str">
        <f>IF(A138="","",Produtos!J137)</f>
        <v/>
      </c>
      <c r="C138" s="21" t="str">
        <f>IF(A138="","",'Saldo e alertas'!F138)</f>
        <v/>
      </c>
      <c r="D138" s="10" t="n"/>
      <c r="E138" s="27" t="str">
        <f>IF(OR(A138="",D138=""),"",D138-C138)</f>
        <v/>
      </c>
      <c r="F138" s="26" t="str">
        <f>IF(E138="","",IF(E138=0,"Confere",IF(E138&gt;0,"Entrada de "&amp;E138&amp;" (Ajuste de inventário)","Saída de "&amp;-E138&amp;" (Ajuste de inventário)")))</f>
        <v/>
      </c>
    </row>
    <row r="139">
      <c r="A139" s="26" t="str">
        <f>IF(Produtos!A138="","",Produtos!A138)</f>
        <v/>
      </c>
      <c r="B139" s="26" t="str">
        <f>IF(A139="","",Produtos!J138)</f>
        <v/>
      </c>
      <c r="C139" s="21" t="str">
        <f>IF(A139="","",'Saldo e alertas'!F139)</f>
        <v/>
      </c>
      <c r="D139" s="10" t="n"/>
      <c r="E139" s="27" t="str">
        <f>IF(OR(A139="",D139=""),"",D139-C139)</f>
        <v/>
      </c>
      <c r="F139" s="26" t="str">
        <f>IF(E139="","",IF(E139=0,"Confere",IF(E139&gt;0,"Entrada de "&amp;E139&amp;" (Ajuste de inventário)","Saída de "&amp;-E139&amp;" (Ajuste de inventário)")))</f>
        <v/>
      </c>
    </row>
    <row r="140">
      <c r="A140" s="26" t="str">
        <f>IF(Produtos!A139="","",Produtos!A139)</f>
        <v/>
      </c>
      <c r="B140" s="26" t="str">
        <f>IF(A140="","",Produtos!J139)</f>
        <v/>
      </c>
      <c r="C140" s="21" t="str">
        <f>IF(A140="","",'Saldo e alertas'!F140)</f>
        <v/>
      </c>
      <c r="D140" s="10" t="n"/>
      <c r="E140" s="27" t="str">
        <f>IF(OR(A140="",D140=""),"",D140-C140)</f>
        <v/>
      </c>
      <c r="F140" s="26" t="str">
        <f>IF(E140="","",IF(E140=0,"Confere",IF(E140&gt;0,"Entrada de "&amp;E140&amp;" (Ajuste de inventário)","Saída de "&amp;-E140&amp;" (Ajuste de inventário)")))</f>
        <v/>
      </c>
    </row>
    <row r="141">
      <c r="A141" s="26" t="str">
        <f>IF(Produtos!A140="","",Produtos!A140)</f>
        <v/>
      </c>
      <c r="B141" s="26" t="str">
        <f>IF(A141="","",Produtos!J140)</f>
        <v/>
      </c>
      <c r="C141" s="21" t="str">
        <f>IF(A141="","",'Saldo e alertas'!F141)</f>
        <v/>
      </c>
      <c r="D141" s="10" t="n"/>
      <c r="E141" s="27" t="str">
        <f>IF(OR(A141="",D141=""),"",D141-C141)</f>
        <v/>
      </c>
      <c r="F141" s="26" t="str">
        <f>IF(E141="","",IF(E141=0,"Confere",IF(E141&gt;0,"Entrada de "&amp;E141&amp;" (Ajuste de inventário)","Saída de "&amp;-E141&amp;" (Ajuste de inventário)")))</f>
        <v/>
      </c>
    </row>
    <row r="142">
      <c r="A142" s="26" t="str">
        <f>IF(Produtos!A141="","",Produtos!A141)</f>
        <v/>
      </c>
      <c r="B142" s="26" t="str">
        <f>IF(A142="","",Produtos!J141)</f>
        <v/>
      </c>
      <c r="C142" s="21" t="str">
        <f>IF(A142="","",'Saldo e alertas'!F142)</f>
        <v/>
      </c>
      <c r="D142" s="10" t="n"/>
      <c r="E142" s="27" t="str">
        <f>IF(OR(A142="",D142=""),"",D142-C142)</f>
        <v/>
      </c>
      <c r="F142" s="26" t="str">
        <f>IF(E142="","",IF(E142=0,"Confere",IF(E142&gt;0,"Entrada de "&amp;E142&amp;" (Ajuste de inventário)","Saída de "&amp;-E142&amp;" (Ajuste de inventário)")))</f>
        <v/>
      </c>
    </row>
    <row r="143">
      <c r="A143" s="26" t="str">
        <f>IF(Produtos!A142="","",Produtos!A142)</f>
        <v/>
      </c>
      <c r="B143" s="26" t="str">
        <f>IF(A143="","",Produtos!J142)</f>
        <v/>
      </c>
      <c r="C143" s="21" t="str">
        <f>IF(A143="","",'Saldo e alertas'!F143)</f>
        <v/>
      </c>
      <c r="D143" s="10" t="n"/>
      <c r="E143" s="27" t="str">
        <f>IF(OR(A143="",D143=""),"",D143-C143)</f>
        <v/>
      </c>
      <c r="F143" s="26" t="str">
        <f>IF(E143="","",IF(E143=0,"Confere",IF(E143&gt;0,"Entrada de "&amp;E143&amp;" (Ajuste de inventário)","Saída de "&amp;-E143&amp;" (Ajuste de inventário)")))</f>
        <v/>
      </c>
    </row>
    <row r="144">
      <c r="A144" s="26" t="str">
        <f>IF(Produtos!A143="","",Produtos!A143)</f>
        <v/>
      </c>
      <c r="B144" s="26" t="str">
        <f>IF(A144="","",Produtos!J143)</f>
        <v/>
      </c>
      <c r="C144" s="21" t="str">
        <f>IF(A144="","",'Saldo e alertas'!F144)</f>
        <v/>
      </c>
      <c r="D144" s="10" t="n"/>
      <c r="E144" s="27" t="str">
        <f>IF(OR(A144="",D144=""),"",D144-C144)</f>
        <v/>
      </c>
      <c r="F144" s="26" t="str">
        <f>IF(E144="","",IF(E144=0,"Confere",IF(E144&gt;0,"Entrada de "&amp;E144&amp;" (Ajuste de inventário)","Saída de "&amp;-E144&amp;" (Ajuste de inventário)")))</f>
        <v/>
      </c>
    </row>
    <row r="145">
      <c r="A145" s="26" t="str">
        <f>IF(Produtos!A144="","",Produtos!A144)</f>
        <v/>
      </c>
      <c r="B145" s="26" t="str">
        <f>IF(A145="","",Produtos!J144)</f>
        <v/>
      </c>
      <c r="C145" s="21" t="str">
        <f>IF(A145="","",'Saldo e alertas'!F145)</f>
        <v/>
      </c>
      <c r="D145" s="10" t="n"/>
      <c r="E145" s="27" t="str">
        <f>IF(OR(A145="",D145=""),"",D145-C145)</f>
        <v/>
      </c>
      <c r="F145" s="26" t="str">
        <f>IF(E145="","",IF(E145=0,"Confere",IF(E145&gt;0,"Entrada de "&amp;E145&amp;" (Ajuste de inventário)","Saída de "&amp;-E145&amp;" (Ajuste de inventário)")))</f>
        <v/>
      </c>
    </row>
    <row r="146">
      <c r="A146" s="26" t="str">
        <f>IF(Produtos!A145="","",Produtos!A145)</f>
        <v/>
      </c>
      <c r="B146" s="26" t="str">
        <f>IF(A146="","",Produtos!J145)</f>
        <v/>
      </c>
      <c r="C146" s="21" t="str">
        <f>IF(A146="","",'Saldo e alertas'!F146)</f>
        <v/>
      </c>
      <c r="D146" s="10" t="n"/>
      <c r="E146" s="27" t="str">
        <f>IF(OR(A146="",D146=""),"",D146-C146)</f>
        <v/>
      </c>
      <c r="F146" s="26" t="str">
        <f>IF(E146="","",IF(E146=0,"Confere",IF(E146&gt;0,"Entrada de "&amp;E146&amp;" (Ajuste de inventário)","Saída de "&amp;-E146&amp;" (Ajuste de inventário)")))</f>
        <v/>
      </c>
    </row>
    <row r="147">
      <c r="A147" s="26" t="str">
        <f>IF(Produtos!A146="","",Produtos!A146)</f>
        <v/>
      </c>
      <c r="B147" s="26" t="str">
        <f>IF(A147="","",Produtos!J146)</f>
        <v/>
      </c>
      <c r="C147" s="21" t="str">
        <f>IF(A147="","",'Saldo e alertas'!F147)</f>
        <v/>
      </c>
      <c r="D147" s="10" t="n"/>
      <c r="E147" s="27" t="str">
        <f>IF(OR(A147="",D147=""),"",D147-C147)</f>
        <v/>
      </c>
      <c r="F147" s="26" t="str">
        <f>IF(E147="","",IF(E147=0,"Confere",IF(E147&gt;0,"Entrada de "&amp;E147&amp;" (Ajuste de inventário)","Saída de "&amp;-E147&amp;" (Ajuste de inventário)")))</f>
        <v/>
      </c>
    </row>
    <row r="148">
      <c r="A148" s="26" t="str">
        <f>IF(Produtos!A147="","",Produtos!A147)</f>
        <v/>
      </c>
      <c r="B148" s="26" t="str">
        <f>IF(A148="","",Produtos!J147)</f>
        <v/>
      </c>
      <c r="C148" s="21" t="str">
        <f>IF(A148="","",'Saldo e alertas'!F148)</f>
        <v/>
      </c>
      <c r="D148" s="10" t="n"/>
      <c r="E148" s="27" t="str">
        <f>IF(OR(A148="",D148=""),"",D148-C148)</f>
        <v/>
      </c>
      <c r="F148" s="26" t="str">
        <f>IF(E148="","",IF(E148=0,"Confere",IF(E148&gt;0,"Entrada de "&amp;E148&amp;" (Ajuste de inventário)","Saída de "&amp;-E148&amp;" (Ajuste de inventário)")))</f>
        <v/>
      </c>
    </row>
    <row r="149">
      <c r="A149" s="26" t="str">
        <f>IF(Produtos!A148="","",Produtos!A148)</f>
        <v/>
      </c>
      <c r="B149" s="26" t="str">
        <f>IF(A149="","",Produtos!J148)</f>
        <v/>
      </c>
      <c r="C149" s="21" t="str">
        <f>IF(A149="","",'Saldo e alertas'!F149)</f>
        <v/>
      </c>
      <c r="D149" s="10" t="n"/>
      <c r="E149" s="27" t="str">
        <f>IF(OR(A149="",D149=""),"",D149-C149)</f>
        <v/>
      </c>
      <c r="F149" s="26" t="str">
        <f>IF(E149="","",IF(E149=0,"Confere",IF(E149&gt;0,"Entrada de "&amp;E149&amp;" (Ajuste de inventário)","Saída de "&amp;-E149&amp;" (Ajuste de inventário)")))</f>
        <v/>
      </c>
    </row>
    <row r="150">
      <c r="A150" s="26" t="str">
        <f>IF(Produtos!A149="","",Produtos!A149)</f>
        <v/>
      </c>
      <c r="B150" s="26" t="str">
        <f>IF(A150="","",Produtos!J149)</f>
        <v/>
      </c>
      <c r="C150" s="21" t="str">
        <f>IF(A150="","",'Saldo e alertas'!F150)</f>
        <v/>
      </c>
      <c r="D150" s="10" t="n"/>
      <c r="E150" s="27" t="str">
        <f>IF(OR(A150="",D150=""),"",D150-C150)</f>
        <v/>
      </c>
      <c r="F150" s="26" t="str">
        <f>IF(E150="","",IF(E150=0,"Confere",IF(E150&gt;0,"Entrada de "&amp;E150&amp;" (Ajuste de inventário)","Saída de "&amp;-E150&amp;" (Ajuste de inventário)")))</f>
        <v/>
      </c>
    </row>
    <row r="151">
      <c r="A151" s="26" t="str">
        <f>IF(Produtos!A150="","",Produtos!A150)</f>
        <v/>
      </c>
      <c r="B151" s="26" t="str">
        <f>IF(A151="","",Produtos!J150)</f>
        <v/>
      </c>
      <c r="C151" s="21" t="str">
        <f>IF(A151="","",'Saldo e alertas'!F151)</f>
        <v/>
      </c>
      <c r="D151" s="10" t="n"/>
      <c r="E151" s="27" t="str">
        <f>IF(OR(A151="",D151=""),"",D151-C151)</f>
        <v/>
      </c>
      <c r="F151" s="26" t="str">
        <f>IF(E151="","",IF(E151=0,"Confere",IF(E151&gt;0,"Entrada de "&amp;E151&amp;" (Ajuste de inventário)","Saída de "&amp;-E151&amp;" (Ajuste de inventário)")))</f>
        <v/>
      </c>
    </row>
    <row r="152">
      <c r="A152" s="26" t="str">
        <f>IF(Produtos!A151="","",Produtos!A151)</f>
        <v/>
      </c>
      <c r="B152" s="26" t="str">
        <f>IF(A152="","",Produtos!J151)</f>
        <v/>
      </c>
      <c r="C152" s="21" t="str">
        <f>IF(A152="","",'Saldo e alertas'!F152)</f>
        <v/>
      </c>
      <c r="D152" s="10" t="n"/>
      <c r="E152" s="27" t="str">
        <f>IF(OR(A152="",D152=""),"",D152-C152)</f>
        <v/>
      </c>
      <c r="F152" s="26" t="str">
        <f>IF(E152="","",IF(E152=0,"Confere",IF(E152&gt;0,"Entrada de "&amp;E152&amp;" (Ajuste de inventário)","Saída de "&amp;-E152&amp;" (Ajuste de inventário)")))</f>
        <v/>
      </c>
    </row>
    <row r="153">
      <c r="A153" s="26" t="str">
        <f>IF(Produtos!A152="","",Produtos!A152)</f>
        <v/>
      </c>
      <c r="B153" s="26" t="str">
        <f>IF(A153="","",Produtos!J152)</f>
        <v/>
      </c>
      <c r="C153" s="21" t="str">
        <f>IF(A153="","",'Saldo e alertas'!F153)</f>
        <v/>
      </c>
      <c r="D153" s="10" t="n"/>
      <c r="E153" s="27" t="str">
        <f>IF(OR(A153="",D153=""),"",D153-C153)</f>
        <v/>
      </c>
      <c r="F153" s="26" t="str">
        <f>IF(E153="","",IF(E153=0,"Confere",IF(E153&gt;0,"Entrada de "&amp;E153&amp;" (Ajuste de inventário)","Saída de "&amp;-E153&amp;" (Ajuste de inventário)")))</f>
        <v/>
      </c>
    </row>
    <row r="154">
      <c r="A154" s="26" t="str">
        <f>IF(Produtos!A153="","",Produtos!A153)</f>
        <v/>
      </c>
      <c r="B154" s="26" t="str">
        <f>IF(A154="","",Produtos!J153)</f>
        <v/>
      </c>
      <c r="C154" s="21" t="str">
        <f>IF(A154="","",'Saldo e alertas'!F154)</f>
        <v/>
      </c>
      <c r="D154" s="10" t="n"/>
      <c r="E154" s="27" t="str">
        <f>IF(OR(A154="",D154=""),"",D154-C154)</f>
        <v/>
      </c>
      <c r="F154" s="26" t="str">
        <f>IF(E154="","",IF(E154=0,"Confere",IF(E154&gt;0,"Entrada de "&amp;E154&amp;" (Ajuste de inventário)","Saída de "&amp;-E154&amp;" (Ajuste de inventário)")))</f>
        <v/>
      </c>
    </row>
    <row r="155">
      <c r="A155" s="26" t="str">
        <f>IF(Produtos!A154="","",Produtos!A154)</f>
        <v/>
      </c>
      <c r="B155" s="26" t="str">
        <f>IF(A155="","",Produtos!J154)</f>
        <v/>
      </c>
      <c r="C155" s="21" t="str">
        <f>IF(A155="","",'Saldo e alertas'!F155)</f>
        <v/>
      </c>
      <c r="D155" s="10" t="n"/>
      <c r="E155" s="27" t="str">
        <f>IF(OR(A155="",D155=""),"",D155-C155)</f>
        <v/>
      </c>
      <c r="F155" s="26" t="str">
        <f>IF(E155="","",IF(E155=0,"Confere",IF(E155&gt;0,"Entrada de "&amp;E155&amp;" (Ajuste de inventário)","Saída de "&amp;-E155&amp;" (Ajuste de inventário)")))</f>
        <v/>
      </c>
    </row>
    <row r="156">
      <c r="A156" s="26" t="str">
        <f>IF(Produtos!A155="","",Produtos!A155)</f>
        <v/>
      </c>
      <c r="B156" s="26" t="str">
        <f>IF(A156="","",Produtos!J155)</f>
        <v/>
      </c>
      <c r="C156" s="21" t="str">
        <f>IF(A156="","",'Saldo e alertas'!F156)</f>
        <v/>
      </c>
      <c r="D156" s="10" t="n"/>
      <c r="E156" s="27" t="str">
        <f>IF(OR(A156="",D156=""),"",D156-C156)</f>
        <v/>
      </c>
      <c r="F156" s="26" t="str">
        <f>IF(E156="","",IF(E156=0,"Confere",IF(E156&gt;0,"Entrada de "&amp;E156&amp;" (Ajuste de inventário)","Saída de "&amp;-E156&amp;" (Ajuste de inventário)")))</f>
        <v/>
      </c>
    </row>
    <row r="157">
      <c r="A157" s="26" t="str">
        <f>IF(Produtos!A156="","",Produtos!A156)</f>
        <v/>
      </c>
      <c r="B157" s="26" t="str">
        <f>IF(A157="","",Produtos!J156)</f>
        <v/>
      </c>
      <c r="C157" s="21" t="str">
        <f>IF(A157="","",'Saldo e alertas'!F157)</f>
        <v/>
      </c>
      <c r="D157" s="10" t="n"/>
      <c r="E157" s="27" t="str">
        <f>IF(OR(A157="",D157=""),"",D157-C157)</f>
        <v/>
      </c>
      <c r="F157" s="26" t="str">
        <f>IF(E157="","",IF(E157=0,"Confere",IF(E157&gt;0,"Entrada de "&amp;E157&amp;" (Ajuste de inventário)","Saída de "&amp;-E157&amp;" (Ajuste de inventário)")))</f>
        <v/>
      </c>
    </row>
    <row r="158">
      <c r="A158" s="26" t="str">
        <f>IF(Produtos!A157="","",Produtos!A157)</f>
        <v/>
      </c>
      <c r="B158" s="26" t="str">
        <f>IF(A158="","",Produtos!J157)</f>
        <v/>
      </c>
      <c r="C158" s="21" t="str">
        <f>IF(A158="","",'Saldo e alertas'!F158)</f>
        <v/>
      </c>
      <c r="D158" s="10" t="n"/>
      <c r="E158" s="27" t="str">
        <f>IF(OR(A158="",D158=""),"",D158-C158)</f>
        <v/>
      </c>
      <c r="F158" s="26" t="str">
        <f>IF(E158="","",IF(E158=0,"Confere",IF(E158&gt;0,"Entrada de "&amp;E158&amp;" (Ajuste de inventário)","Saída de "&amp;-E158&amp;" (Ajuste de inventário)")))</f>
        <v/>
      </c>
    </row>
    <row r="159">
      <c r="A159" s="26" t="str">
        <f>IF(Produtos!A158="","",Produtos!A158)</f>
        <v/>
      </c>
      <c r="B159" s="26" t="str">
        <f>IF(A159="","",Produtos!J158)</f>
        <v/>
      </c>
      <c r="C159" s="21" t="str">
        <f>IF(A159="","",'Saldo e alertas'!F159)</f>
        <v/>
      </c>
      <c r="D159" s="10" t="n"/>
      <c r="E159" s="27" t="str">
        <f>IF(OR(A159="",D159=""),"",D159-C159)</f>
        <v/>
      </c>
      <c r="F159" s="26" t="str">
        <f>IF(E159="","",IF(E159=0,"Confere",IF(E159&gt;0,"Entrada de "&amp;E159&amp;" (Ajuste de inventário)","Saída de "&amp;-E159&amp;" (Ajuste de inventário)")))</f>
        <v/>
      </c>
    </row>
    <row r="160">
      <c r="A160" s="26" t="str">
        <f>IF(Produtos!A159="","",Produtos!A159)</f>
        <v/>
      </c>
      <c r="B160" s="26" t="str">
        <f>IF(A160="","",Produtos!J159)</f>
        <v/>
      </c>
      <c r="C160" s="21" t="str">
        <f>IF(A160="","",'Saldo e alertas'!F160)</f>
        <v/>
      </c>
      <c r="D160" s="10" t="n"/>
      <c r="E160" s="27" t="str">
        <f>IF(OR(A160="",D160=""),"",D160-C160)</f>
        <v/>
      </c>
      <c r="F160" s="26" t="str">
        <f>IF(E160="","",IF(E160=0,"Confere",IF(E160&gt;0,"Entrada de "&amp;E160&amp;" (Ajuste de inventário)","Saída de "&amp;-E160&amp;" (Ajuste de inventário)")))</f>
        <v/>
      </c>
    </row>
    <row r="161">
      <c r="A161" s="26" t="str">
        <f>IF(Produtos!A160="","",Produtos!A160)</f>
        <v/>
      </c>
      <c r="B161" s="26" t="str">
        <f>IF(A161="","",Produtos!J160)</f>
        <v/>
      </c>
      <c r="C161" s="21" t="str">
        <f>IF(A161="","",'Saldo e alertas'!F161)</f>
        <v/>
      </c>
      <c r="D161" s="10" t="n"/>
      <c r="E161" s="27" t="str">
        <f>IF(OR(A161="",D161=""),"",D161-C161)</f>
        <v/>
      </c>
      <c r="F161" s="26" t="str">
        <f>IF(E161="","",IF(E161=0,"Confere",IF(E161&gt;0,"Entrada de "&amp;E161&amp;" (Ajuste de inventário)","Saída de "&amp;-E161&amp;" (Ajuste de inventário)")))</f>
        <v/>
      </c>
    </row>
    <row r="162">
      <c r="A162" s="26" t="str">
        <f>IF(Produtos!A161="","",Produtos!A161)</f>
        <v/>
      </c>
      <c r="B162" s="26" t="str">
        <f>IF(A162="","",Produtos!J161)</f>
        <v/>
      </c>
      <c r="C162" s="21" t="str">
        <f>IF(A162="","",'Saldo e alertas'!F162)</f>
        <v/>
      </c>
      <c r="D162" s="10" t="n"/>
      <c r="E162" s="27" t="str">
        <f>IF(OR(A162="",D162=""),"",D162-C162)</f>
        <v/>
      </c>
      <c r="F162" s="26" t="str">
        <f>IF(E162="","",IF(E162=0,"Confere",IF(E162&gt;0,"Entrada de "&amp;E162&amp;" (Ajuste de inventário)","Saída de "&amp;-E162&amp;" (Ajuste de inventário)")))</f>
        <v/>
      </c>
    </row>
    <row r="163">
      <c r="A163" s="26" t="str">
        <f>IF(Produtos!A162="","",Produtos!A162)</f>
        <v/>
      </c>
      <c r="B163" s="26" t="str">
        <f>IF(A163="","",Produtos!J162)</f>
        <v/>
      </c>
      <c r="C163" s="21" t="str">
        <f>IF(A163="","",'Saldo e alertas'!F163)</f>
        <v/>
      </c>
      <c r="D163" s="10" t="n"/>
      <c r="E163" s="27" t="str">
        <f>IF(OR(A163="",D163=""),"",D163-C163)</f>
        <v/>
      </c>
      <c r="F163" s="26" t="str">
        <f>IF(E163="","",IF(E163=0,"Confere",IF(E163&gt;0,"Entrada de "&amp;E163&amp;" (Ajuste de inventário)","Saída de "&amp;-E163&amp;" (Ajuste de inventário)")))</f>
        <v/>
      </c>
    </row>
    <row r="164">
      <c r="A164" s="26" t="str">
        <f>IF(Produtos!A163="","",Produtos!A163)</f>
        <v/>
      </c>
      <c r="B164" s="26" t="str">
        <f>IF(A164="","",Produtos!J163)</f>
        <v/>
      </c>
      <c r="C164" s="21" t="str">
        <f>IF(A164="","",'Saldo e alertas'!F164)</f>
        <v/>
      </c>
      <c r="D164" s="10" t="n"/>
      <c r="E164" s="27" t="str">
        <f>IF(OR(A164="",D164=""),"",D164-C164)</f>
        <v/>
      </c>
      <c r="F164" s="26" t="str">
        <f>IF(E164="","",IF(E164=0,"Confere",IF(E164&gt;0,"Entrada de "&amp;E164&amp;" (Ajuste de inventário)","Saída de "&amp;-E164&amp;" (Ajuste de inventário)")))</f>
        <v/>
      </c>
    </row>
    <row r="165">
      <c r="A165" s="26" t="str">
        <f>IF(Produtos!A164="","",Produtos!A164)</f>
        <v/>
      </c>
      <c r="B165" s="26" t="str">
        <f>IF(A165="","",Produtos!J164)</f>
        <v/>
      </c>
      <c r="C165" s="21" t="str">
        <f>IF(A165="","",'Saldo e alertas'!F165)</f>
        <v/>
      </c>
      <c r="D165" s="10" t="n"/>
      <c r="E165" s="27" t="str">
        <f>IF(OR(A165="",D165=""),"",D165-C165)</f>
        <v/>
      </c>
      <c r="F165" s="26" t="str">
        <f>IF(E165="","",IF(E165=0,"Confere",IF(E165&gt;0,"Entrada de "&amp;E165&amp;" (Ajuste de inventário)","Saída de "&amp;-E165&amp;" (Ajuste de inventário)")))</f>
        <v/>
      </c>
    </row>
    <row r="166">
      <c r="A166" s="26" t="str">
        <f>IF(Produtos!A165="","",Produtos!A165)</f>
        <v/>
      </c>
      <c r="B166" s="26" t="str">
        <f>IF(A166="","",Produtos!J165)</f>
        <v/>
      </c>
      <c r="C166" s="21" t="str">
        <f>IF(A166="","",'Saldo e alertas'!F166)</f>
        <v/>
      </c>
      <c r="D166" s="10" t="n"/>
      <c r="E166" s="27" t="str">
        <f>IF(OR(A166="",D166=""),"",D166-C166)</f>
        <v/>
      </c>
      <c r="F166" s="26" t="str">
        <f>IF(E166="","",IF(E166=0,"Confere",IF(E166&gt;0,"Entrada de "&amp;E166&amp;" (Ajuste de inventário)","Saída de "&amp;-E166&amp;" (Ajuste de inventário)")))</f>
        <v/>
      </c>
    </row>
    <row r="167">
      <c r="A167" s="26" t="str">
        <f>IF(Produtos!A166="","",Produtos!A166)</f>
        <v/>
      </c>
      <c r="B167" s="26" t="str">
        <f>IF(A167="","",Produtos!J166)</f>
        <v/>
      </c>
      <c r="C167" s="21" t="str">
        <f>IF(A167="","",'Saldo e alertas'!F167)</f>
        <v/>
      </c>
      <c r="D167" s="10" t="n"/>
      <c r="E167" s="27" t="str">
        <f>IF(OR(A167="",D167=""),"",D167-C167)</f>
        <v/>
      </c>
      <c r="F167" s="26" t="str">
        <f>IF(E167="","",IF(E167=0,"Confere",IF(E167&gt;0,"Entrada de "&amp;E167&amp;" (Ajuste de inventário)","Saída de "&amp;-E167&amp;" (Ajuste de inventário)")))</f>
        <v/>
      </c>
    </row>
    <row r="168">
      <c r="A168" s="26" t="str">
        <f>IF(Produtos!A167="","",Produtos!A167)</f>
        <v/>
      </c>
      <c r="B168" s="26" t="str">
        <f>IF(A168="","",Produtos!J167)</f>
        <v/>
      </c>
      <c r="C168" s="21" t="str">
        <f>IF(A168="","",'Saldo e alertas'!F168)</f>
        <v/>
      </c>
      <c r="D168" s="10" t="n"/>
      <c r="E168" s="27" t="str">
        <f>IF(OR(A168="",D168=""),"",D168-C168)</f>
        <v/>
      </c>
      <c r="F168" s="26" t="str">
        <f>IF(E168="","",IF(E168=0,"Confere",IF(E168&gt;0,"Entrada de "&amp;E168&amp;" (Ajuste de inventário)","Saída de "&amp;-E168&amp;" (Ajuste de inventário)")))</f>
        <v/>
      </c>
    </row>
    <row r="169">
      <c r="A169" s="26" t="str">
        <f>IF(Produtos!A168="","",Produtos!A168)</f>
        <v/>
      </c>
      <c r="B169" s="26" t="str">
        <f>IF(A169="","",Produtos!J168)</f>
        <v/>
      </c>
      <c r="C169" s="21" t="str">
        <f>IF(A169="","",'Saldo e alertas'!F169)</f>
        <v/>
      </c>
      <c r="D169" s="10" t="n"/>
      <c r="E169" s="27" t="str">
        <f>IF(OR(A169="",D169=""),"",D169-C169)</f>
        <v/>
      </c>
      <c r="F169" s="26" t="str">
        <f>IF(E169="","",IF(E169=0,"Confere",IF(E169&gt;0,"Entrada de "&amp;E169&amp;" (Ajuste de inventário)","Saída de "&amp;-E169&amp;" (Ajuste de inventário)")))</f>
        <v/>
      </c>
    </row>
    <row r="170">
      <c r="A170" s="26" t="str">
        <f>IF(Produtos!A169="","",Produtos!A169)</f>
        <v/>
      </c>
      <c r="B170" s="26" t="str">
        <f>IF(A170="","",Produtos!J169)</f>
        <v/>
      </c>
      <c r="C170" s="21" t="str">
        <f>IF(A170="","",'Saldo e alertas'!F170)</f>
        <v/>
      </c>
      <c r="D170" s="10" t="n"/>
      <c r="E170" s="27" t="str">
        <f>IF(OR(A170="",D170=""),"",D170-C170)</f>
        <v/>
      </c>
      <c r="F170" s="26" t="str">
        <f>IF(E170="","",IF(E170=0,"Confere",IF(E170&gt;0,"Entrada de "&amp;E170&amp;" (Ajuste de inventário)","Saída de "&amp;-E170&amp;" (Ajuste de inventário)")))</f>
        <v/>
      </c>
    </row>
    <row r="171">
      <c r="A171" s="26" t="str">
        <f>IF(Produtos!A170="","",Produtos!A170)</f>
        <v/>
      </c>
      <c r="B171" s="26" t="str">
        <f>IF(A171="","",Produtos!J170)</f>
        <v/>
      </c>
      <c r="C171" s="21" t="str">
        <f>IF(A171="","",'Saldo e alertas'!F171)</f>
        <v/>
      </c>
      <c r="D171" s="10" t="n"/>
      <c r="E171" s="27" t="str">
        <f>IF(OR(A171="",D171=""),"",D171-C171)</f>
        <v/>
      </c>
      <c r="F171" s="26" t="str">
        <f>IF(E171="","",IF(E171=0,"Confere",IF(E171&gt;0,"Entrada de "&amp;E171&amp;" (Ajuste de inventário)","Saída de "&amp;-E171&amp;" (Ajuste de inventário)")))</f>
        <v/>
      </c>
    </row>
    <row r="172">
      <c r="A172" s="26" t="str">
        <f>IF(Produtos!A171="","",Produtos!A171)</f>
        <v/>
      </c>
      <c r="B172" s="26" t="str">
        <f>IF(A172="","",Produtos!J171)</f>
        <v/>
      </c>
      <c r="C172" s="21" t="str">
        <f>IF(A172="","",'Saldo e alertas'!F172)</f>
        <v/>
      </c>
      <c r="D172" s="10" t="n"/>
      <c r="E172" s="27" t="str">
        <f>IF(OR(A172="",D172=""),"",D172-C172)</f>
        <v/>
      </c>
      <c r="F172" s="26" t="str">
        <f>IF(E172="","",IF(E172=0,"Confere",IF(E172&gt;0,"Entrada de "&amp;E172&amp;" (Ajuste de inventário)","Saída de "&amp;-E172&amp;" (Ajuste de inventário)")))</f>
        <v/>
      </c>
    </row>
    <row r="173">
      <c r="A173" s="26" t="str">
        <f>IF(Produtos!A172="","",Produtos!A172)</f>
        <v/>
      </c>
      <c r="B173" s="26" t="str">
        <f>IF(A173="","",Produtos!J172)</f>
        <v/>
      </c>
      <c r="C173" s="21" t="str">
        <f>IF(A173="","",'Saldo e alertas'!F173)</f>
        <v/>
      </c>
      <c r="D173" s="10" t="n"/>
      <c r="E173" s="27" t="str">
        <f>IF(OR(A173="",D173=""),"",D173-C173)</f>
        <v/>
      </c>
      <c r="F173" s="26" t="str">
        <f>IF(E173="","",IF(E173=0,"Confere",IF(E173&gt;0,"Entrada de "&amp;E173&amp;" (Ajuste de inventário)","Saída de "&amp;-E173&amp;" (Ajuste de inventário)")))</f>
        <v/>
      </c>
    </row>
    <row r="174">
      <c r="A174" s="26" t="str">
        <f>IF(Produtos!A173="","",Produtos!A173)</f>
        <v/>
      </c>
      <c r="B174" s="26" t="str">
        <f>IF(A174="","",Produtos!J173)</f>
        <v/>
      </c>
      <c r="C174" s="21" t="str">
        <f>IF(A174="","",'Saldo e alertas'!F174)</f>
        <v/>
      </c>
      <c r="D174" s="10" t="n"/>
      <c r="E174" s="27" t="str">
        <f>IF(OR(A174="",D174=""),"",D174-C174)</f>
        <v/>
      </c>
      <c r="F174" s="26" t="str">
        <f>IF(E174="","",IF(E174=0,"Confere",IF(E174&gt;0,"Entrada de "&amp;E174&amp;" (Ajuste de inventário)","Saída de "&amp;-E174&amp;" (Ajuste de inventário)")))</f>
        <v/>
      </c>
    </row>
    <row r="175">
      <c r="A175" s="26" t="str">
        <f>IF(Produtos!A174="","",Produtos!A174)</f>
        <v/>
      </c>
      <c r="B175" s="26" t="str">
        <f>IF(A175="","",Produtos!J174)</f>
        <v/>
      </c>
      <c r="C175" s="21" t="str">
        <f>IF(A175="","",'Saldo e alertas'!F175)</f>
        <v/>
      </c>
      <c r="D175" s="10" t="n"/>
      <c r="E175" s="27" t="str">
        <f>IF(OR(A175="",D175=""),"",D175-C175)</f>
        <v/>
      </c>
      <c r="F175" s="26" t="str">
        <f>IF(E175="","",IF(E175=0,"Confere",IF(E175&gt;0,"Entrada de "&amp;E175&amp;" (Ajuste de inventário)","Saída de "&amp;-E175&amp;" (Ajuste de inventário)")))</f>
        <v/>
      </c>
    </row>
    <row r="176">
      <c r="A176" s="26" t="str">
        <f>IF(Produtos!A175="","",Produtos!A175)</f>
        <v/>
      </c>
      <c r="B176" s="26" t="str">
        <f>IF(A176="","",Produtos!J175)</f>
        <v/>
      </c>
      <c r="C176" s="21" t="str">
        <f>IF(A176="","",'Saldo e alertas'!F176)</f>
        <v/>
      </c>
      <c r="D176" s="10" t="n"/>
      <c r="E176" s="27" t="str">
        <f>IF(OR(A176="",D176=""),"",D176-C176)</f>
        <v/>
      </c>
      <c r="F176" s="26" t="str">
        <f>IF(E176="","",IF(E176=0,"Confere",IF(E176&gt;0,"Entrada de "&amp;E176&amp;" (Ajuste de inventário)","Saída de "&amp;-E176&amp;" (Ajuste de inventário)")))</f>
        <v/>
      </c>
    </row>
    <row r="177">
      <c r="A177" s="26" t="str">
        <f>IF(Produtos!A176="","",Produtos!A176)</f>
        <v/>
      </c>
      <c r="B177" s="26" t="str">
        <f>IF(A177="","",Produtos!J176)</f>
        <v/>
      </c>
      <c r="C177" s="21" t="str">
        <f>IF(A177="","",'Saldo e alertas'!F177)</f>
        <v/>
      </c>
      <c r="D177" s="10" t="n"/>
      <c r="E177" s="27" t="str">
        <f>IF(OR(A177="",D177=""),"",D177-C177)</f>
        <v/>
      </c>
      <c r="F177" s="26" t="str">
        <f>IF(E177="","",IF(E177=0,"Confere",IF(E177&gt;0,"Entrada de "&amp;E177&amp;" (Ajuste de inventário)","Saída de "&amp;-E177&amp;" (Ajuste de inventário)")))</f>
        <v/>
      </c>
    </row>
    <row r="178">
      <c r="A178" s="26" t="str">
        <f>IF(Produtos!A177="","",Produtos!A177)</f>
        <v/>
      </c>
      <c r="B178" s="26" t="str">
        <f>IF(A178="","",Produtos!J177)</f>
        <v/>
      </c>
      <c r="C178" s="21" t="str">
        <f>IF(A178="","",'Saldo e alertas'!F178)</f>
        <v/>
      </c>
      <c r="D178" s="10" t="n"/>
      <c r="E178" s="27" t="str">
        <f>IF(OR(A178="",D178=""),"",D178-C178)</f>
        <v/>
      </c>
      <c r="F178" s="26" t="str">
        <f>IF(E178="","",IF(E178=0,"Confere",IF(E178&gt;0,"Entrada de "&amp;E178&amp;" (Ajuste de inventário)","Saída de "&amp;-E178&amp;" (Ajuste de inventário)")))</f>
        <v/>
      </c>
    </row>
    <row r="179">
      <c r="A179" s="26" t="str">
        <f>IF(Produtos!A178="","",Produtos!A178)</f>
        <v/>
      </c>
      <c r="B179" s="26" t="str">
        <f>IF(A179="","",Produtos!J178)</f>
        <v/>
      </c>
      <c r="C179" s="21" t="str">
        <f>IF(A179="","",'Saldo e alertas'!F179)</f>
        <v/>
      </c>
      <c r="D179" s="10" t="n"/>
      <c r="E179" s="27" t="str">
        <f>IF(OR(A179="",D179=""),"",D179-C179)</f>
        <v/>
      </c>
      <c r="F179" s="26" t="str">
        <f>IF(E179="","",IF(E179=0,"Confere",IF(E179&gt;0,"Entrada de "&amp;E179&amp;" (Ajuste de inventário)","Saída de "&amp;-E179&amp;" (Ajuste de inventário)")))</f>
        <v/>
      </c>
    </row>
    <row r="180">
      <c r="A180" s="26" t="str">
        <f>IF(Produtos!A179="","",Produtos!A179)</f>
        <v/>
      </c>
      <c r="B180" s="26" t="str">
        <f>IF(A180="","",Produtos!J179)</f>
        <v/>
      </c>
      <c r="C180" s="21" t="str">
        <f>IF(A180="","",'Saldo e alertas'!F180)</f>
        <v/>
      </c>
      <c r="D180" s="10" t="n"/>
      <c r="E180" s="27" t="str">
        <f>IF(OR(A180="",D180=""),"",D180-C180)</f>
        <v/>
      </c>
      <c r="F180" s="26" t="str">
        <f>IF(E180="","",IF(E180=0,"Confere",IF(E180&gt;0,"Entrada de "&amp;E180&amp;" (Ajuste de inventário)","Saída de "&amp;-E180&amp;" (Ajuste de inventário)")))</f>
        <v/>
      </c>
    </row>
    <row r="181">
      <c r="A181" s="26" t="str">
        <f>IF(Produtos!A180="","",Produtos!A180)</f>
        <v/>
      </c>
      <c r="B181" s="26" t="str">
        <f>IF(A181="","",Produtos!J180)</f>
        <v/>
      </c>
      <c r="C181" s="21" t="str">
        <f>IF(A181="","",'Saldo e alertas'!F181)</f>
        <v/>
      </c>
      <c r="D181" s="10" t="n"/>
      <c r="E181" s="27" t="str">
        <f>IF(OR(A181="",D181=""),"",D181-C181)</f>
        <v/>
      </c>
      <c r="F181" s="26" t="str">
        <f>IF(E181="","",IF(E181=0,"Confere",IF(E181&gt;0,"Entrada de "&amp;E181&amp;" (Ajuste de inventário)","Saída de "&amp;-E181&amp;" (Ajuste de inventário)")))</f>
        <v/>
      </c>
    </row>
    <row r="182">
      <c r="A182" s="26" t="str">
        <f>IF(Produtos!A181="","",Produtos!A181)</f>
        <v/>
      </c>
      <c r="B182" s="26" t="str">
        <f>IF(A182="","",Produtos!J181)</f>
        <v/>
      </c>
      <c r="C182" s="21" t="str">
        <f>IF(A182="","",'Saldo e alertas'!F182)</f>
        <v/>
      </c>
      <c r="D182" s="10" t="n"/>
      <c r="E182" s="27" t="str">
        <f>IF(OR(A182="",D182=""),"",D182-C182)</f>
        <v/>
      </c>
      <c r="F182" s="26" t="str">
        <f>IF(E182="","",IF(E182=0,"Confere",IF(E182&gt;0,"Entrada de "&amp;E182&amp;" (Ajuste de inventário)","Saída de "&amp;-E182&amp;" (Ajuste de inventário)")))</f>
        <v/>
      </c>
    </row>
    <row r="183">
      <c r="A183" s="26" t="str">
        <f>IF(Produtos!A182="","",Produtos!A182)</f>
        <v/>
      </c>
      <c r="B183" s="26" t="str">
        <f>IF(A183="","",Produtos!J182)</f>
        <v/>
      </c>
      <c r="C183" s="21" t="str">
        <f>IF(A183="","",'Saldo e alertas'!F183)</f>
        <v/>
      </c>
      <c r="D183" s="10" t="n"/>
      <c r="E183" s="27" t="str">
        <f>IF(OR(A183="",D183=""),"",D183-C183)</f>
        <v/>
      </c>
      <c r="F183" s="26" t="str">
        <f>IF(E183="","",IF(E183=0,"Confere",IF(E183&gt;0,"Entrada de "&amp;E183&amp;" (Ajuste de inventário)","Saída de "&amp;-E183&amp;" (Ajuste de inventário)")))</f>
        <v/>
      </c>
    </row>
    <row r="184">
      <c r="A184" s="26" t="str">
        <f>IF(Produtos!A183="","",Produtos!A183)</f>
        <v/>
      </c>
      <c r="B184" s="26" t="str">
        <f>IF(A184="","",Produtos!J183)</f>
        <v/>
      </c>
      <c r="C184" s="21" t="str">
        <f>IF(A184="","",'Saldo e alertas'!F184)</f>
        <v/>
      </c>
      <c r="D184" s="10" t="n"/>
      <c r="E184" s="27" t="str">
        <f>IF(OR(A184="",D184=""),"",D184-C184)</f>
        <v/>
      </c>
      <c r="F184" s="26" t="str">
        <f>IF(E184="","",IF(E184=0,"Confere",IF(E184&gt;0,"Entrada de "&amp;E184&amp;" (Ajuste de inventário)","Saída de "&amp;-E184&amp;" (Ajuste de inventário)")))</f>
        <v/>
      </c>
    </row>
    <row r="185">
      <c r="A185" s="26" t="str">
        <f>IF(Produtos!A184="","",Produtos!A184)</f>
        <v/>
      </c>
      <c r="B185" s="26" t="str">
        <f>IF(A185="","",Produtos!J184)</f>
        <v/>
      </c>
      <c r="C185" s="21" t="str">
        <f>IF(A185="","",'Saldo e alertas'!F185)</f>
        <v/>
      </c>
      <c r="D185" s="10" t="n"/>
      <c r="E185" s="27" t="str">
        <f>IF(OR(A185="",D185=""),"",D185-C185)</f>
        <v/>
      </c>
      <c r="F185" s="26" t="str">
        <f>IF(E185="","",IF(E185=0,"Confere",IF(E185&gt;0,"Entrada de "&amp;E185&amp;" (Ajuste de inventário)","Saída de "&amp;-E185&amp;" (Ajuste de inventário)")))</f>
        <v/>
      </c>
    </row>
    <row r="186">
      <c r="A186" s="26" t="str">
        <f>IF(Produtos!A185="","",Produtos!A185)</f>
        <v/>
      </c>
      <c r="B186" s="26" t="str">
        <f>IF(A186="","",Produtos!J185)</f>
        <v/>
      </c>
      <c r="C186" s="21" t="str">
        <f>IF(A186="","",'Saldo e alertas'!F186)</f>
        <v/>
      </c>
      <c r="D186" s="10" t="n"/>
      <c r="E186" s="27" t="str">
        <f>IF(OR(A186="",D186=""),"",D186-C186)</f>
        <v/>
      </c>
      <c r="F186" s="26" t="str">
        <f>IF(E186="","",IF(E186=0,"Confere",IF(E186&gt;0,"Entrada de "&amp;E186&amp;" (Ajuste de inventário)","Saída de "&amp;-E186&amp;" (Ajuste de inventário)")))</f>
        <v/>
      </c>
    </row>
    <row r="187">
      <c r="A187" s="26" t="str">
        <f>IF(Produtos!A186="","",Produtos!A186)</f>
        <v/>
      </c>
      <c r="B187" s="26" t="str">
        <f>IF(A187="","",Produtos!J186)</f>
        <v/>
      </c>
      <c r="C187" s="21" t="str">
        <f>IF(A187="","",'Saldo e alertas'!F187)</f>
        <v/>
      </c>
      <c r="D187" s="10" t="n"/>
      <c r="E187" s="27" t="str">
        <f>IF(OR(A187="",D187=""),"",D187-C187)</f>
        <v/>
      </c>
      <c r="F187" s="26" t="str">
        <f>IF(E187="","",IF(E187=0,"Confere",IF(E187&gt;0,"Entrada de "&amp;E187&amp;" (Ajuste de inventário)","Saída de "&amp;-E187&amp;" (Ajuste de inventário)")))</f>
        <v/>
      </c>
    </row>
    <row r="188">
      <c r="A188" s="26" t="str">
        <f>IF(Produtos!A187="","",Produtos!A187)</f>
        <v/>
      </c>
      <c r="B188" s="26" t="str">
        <f>IF(A188="","",Produtos!J187)</f>
        <v/>
      </c>
      <c r="C188" s="21" t="str">
        <f>IF(A188="","",'Saldo e alertas'!F188)</f>
        <v/>
      </c>
      <c r="D188" s="10" t="n"/>
      <c r="E188" s="27" t="str">
        <f>IF(OR(A188="",D188=""),"",D188-C188)</f>
        <v/>
      </c>
      <c r="F188" s="26" t="str">
        <f>IF(E188="","",IF(E188=0,"Confere",IF(E188&gt;0,"Entrada de "&amp;E188&amp;" (Ajuste de inventário)","Saída de "&amp;-E188&amp;" (Ajuste de inventário)")))</f>
        <v/>
      </c>
    </row>
    <row r="189">
      <c r="A189" s="26" t="str">
        <f>IF(Produtos!A188="","",Produtos!A188)</f>
        <v/>
      </c>
      <c r="B189" s="26" t="str">
        <f>IF(A189="","",Produtos!J188)</f>
        <v/>
      </c>
      <c r="C189" s="21" t="str">
        <f>IF(A189="","",'Saldo e alertas'!F189)</f>
        <v/>
      </c>
      <c r="D189" s="10" t="n"/>
      <c r="E189" s="27" t="str">
        <f>IF(OR(A189="",D189=""),"",D189-C189)</f>
        <v/>
      </c>
      <c r="F189" s="26" t="str">
        <f>IF(E189="","",IF(E189=0,"Confere",IF(E189&gt;0,"Entrada de "&amp;E189&amp;" (Ajuste de inventário)","Saída de "&amp;-E189&amp;" (Ajuste de inventário)")))</f>
        <v/>
      </c>
    </row>
    <row r="190">
      <c r="A190" s="26" t="str">
        <f>IF(Produtos!A189="","",Produtos!A189)</f>
        <v/>
      </c>
      <c r="B190" s="26" t="str">
        <f>IF(A190="","",Produtos!J189)</f>
        <v/>
      </c>
      <c r="C190" s="21" t="str">
        <f>IF(A190="","",'Saldo e alertas'!F190)</f>
        <v/>
      </c>
      <c r="D190" s="10" t="n"/>
      <c r="E190" s="27" t="str">
        <f>IF(OR(A190="",D190=""),"",D190-C190)</f>
        <v/>
      </c>
      <c r="F190" s="26" t="str">
        <f>IF(E190="","",IF(E190=0,"Confere",IF(E190&gt;0,"Entrada de "&amp;E190&amp;" (Ajuste de inventário)","Saída de "&amp;-E190&amp;" (Ajuste de inventário)")))</f>
        <v/>
      </c>
    </row>
    <row r="191">
      <c r="A191" s="26" t="str">
        <f>IF(Produtos!A190="","",Produtos!A190)</f>
        <v/>
      </c>
      <c r="B191" s="26" t="str">
        <f>IF(A191="","",Produtos!J190)</f>
        <v/>
      </c>
      <c r="C191" s="21" t="str">
        <f>IF(A191="","",'Saldo e alertas'!F191)</f>
        <v/>
      </c>
      <c r="D191" s="10" t="n"/>
      <c r="E191" s="27" t="str">
        <f>IF(OR(A191="",D191=""),"",D191-C191)</f>
        <v/>
      </c>
      <c r="F191" s="26" t="str">
        <f>IF(E191="","",IF(E191=0,"Confere",IF(E191&gt;0,"Entrada de "&amp;E191&amp;" (Ajuste de inventário)","Saída de "&amp;-E191&amp;" (Ajuste de inventário)")))</f>
        <v/>
      </c>
    </row>
    <row r="192">
      <c r="A192" s="26" t="str">
        <f>IF(Produtos!A191="","",Produtos!A191)</f>
        <v/>
      </c>
      <c r="B192" s="26" t="str">
        <f>IF(A192="","",Produtos!J191)</f>
        <v/>
      </c>
      <c r="C192" s="21" t="str">
        <f>IF(A192="","",'Saldo e alertas'!F192)</f>
        <v/>
      </c>
      <c r="D192" s="10" t="n"/>
      <c r="E192" s="27" t="str">
        <f>IF(OR(A192="",D192=""),"",D192-C192)</f>
        <v/>
      </c>
      <c r="F192" s="26" t="str">
        <f>IF(E192="","",IF(E192=0,"Confere",IF(E192&gt;0,"Entrada de "&amp;E192&amp;" (Ajuste de inventário)","Saída de "&amp;-E192&amp;" (Ajuste de inventário)")))</f>
        <v/>
      </c>
    </row>
    <row r="193">
      <c r="A193" s="26" t="str">
        <f>IF(Produtos!A192="","",Produtos!A192)</f>
        <v/>
      </c>
      <c r="B193" s="26" t="str">
        <f>IF(A193="","",Produtos!J192)</f>
        <v/>
      </c>
      <c r="C193" s="21" t="str">
        <f>IF(A193="","",'Saldo e alertas'!F193)</f>
        <v/>
      </c>
      <c r="D193" s="10" t="n"/>
      <c r="E193" s="27" t="str">
        <f>IF(OR(A193="",D193=""),"",D193-C193)</f>
        <v/>
      </c>
      <c r="F193" s="26" t="str">
        <f>IF(E193="","",IF(E193=0,"Confere",IF(E193&gt;0,"Entrada de "&amp;E193&amp;" (Ajuste de inventário)","Saída de "&amp;-E193&amp;" (Ajuste de inventário)")))</f>
        <v/>
      </c>
    </row>
    <row r="194">
      <c r="A194" s="26" t="str">
        <f>IF(Produtos!A193="","",Produtos!A193)</f>
        <v/>
      </c>
      <c r="B194" s="26" t="str">
        <f>IF(A194="","",Produtos!J193)</f>
        <v/>
      </c>
      <c r="C194" s="21" t="str">
        <f>IF(A194="","",'Saldo e alertas'!F194)</f>
        <v/>
      </c>
      <c r="D194" s="10" t="n"/>
      <c r="E194" s="27" t="str">
        <f>IF(OR(A194="",D194=""),"",D194-C194)</f>
        <v/>
      </c>
      <c r="F194" s="26" t="str">
        <f>IF(E194="","",IF(E194=0,"Confere",IF(E194&gt;0,"Entrada de "&amp;E194&amp;" (Ajuste de inventário)","Saída de "&amp;-E194&amp;" (Ajuste de inventário)")))</f>
        <v/>
      </c>
    </row>
    <row r="195">
      <c r="A195" s="26" t="str">
        <f>IF(Produtos!A194="","",Produtos!A194)</f>
        <v/>
      </c>
      <c r="B195" s="26" t="str">
        <f>IF(A195="","",Produtos!J194)</f>
        <v/>
      </c>
      <c r="C195" s="21" t="str">
        <f>IF(A195="","",'Saldo e alertas'!F195)</f>
        <v/>
      </c>
      <c r="D195" s="10" t="n"/>
      <c r="E195" s="27" t="str">
        <f>IF(OR(A195="",D195=""),"",D195-C195)</f>
        <v/>
      </c>
      <c r="F195" s="26" t="str">
        <f>IF(E195="","",IF(E195=0,"Confere",IF(E195&gt;0,"Entrada de "&amp;E195&amp;" (Ajuste de inventário)","Saída de "&amp;-E195&amp;" (Ajuste de inventário)")))</f>
        <v/>
      </c>
    </row>
    <row r="196">
      <c r="A196" s="26" t="str">
        <f>IF(Produtos!A195="","",Produtos!A195)</f>
        <v/>
      </c>
      <c r="B196" s="26" t="str">
        <f>IF(A196="","",Produtos!J195)</f>
        <v/>
      </c>
      <c r="C196" s="21" t="str">
        <f>IF(A196="","",'Saldo e alertas'!F196)</f>
        <v/>
      </c>
      <c r="D196" s="10" t="n"/>
      <c r="E196" s="27" t="str">
        <f>IF(OR(A196="",D196=""),"",D196-C196)</f>
        <v/>
      </c>
      <c r="F196" s="26" t="str">
        <f>IF(E196="","",IF(E196=0,"Confere",IF(E196&gt;0,"Entrada de "&amp;E196&amp;" (Ajuste de inventário)","Saída de "&amp;-E196&amp;" (Ajuste de inventário)")))</f>
        <v/>
      </c>
    </row>
    <row r="197">
      <c r="A197" s="26" t="str">
        <f>IF(Produtos!A196="","",Produtos!A196)</f>
        <v/>
      </c>
      <c r="B197" s="26" t="str">
        <f>IF(A197="","",Produtos!J196)</f>
        <v/>
      </c>
      <c r="C197" s="21" t="str">
        <f>IF(A197="","",'Saldo e alertas'!F197)</f>
        <v/>
      </c>
      <c r="D197" s="10" t="n"/>
      <c r="E197" s="27" t="str">
        <f>IF(OR(A197="",D197=""),"",D197-C197)</f>
        <v/>
      </c>
      <c r="F197" s="26" t="str">
        <f>IF(E197="","",IF(E197=0,"Confere",IF(E197&gt;0,"Entrada de "&amp;E197&amp;" (Ajuste de inventário)","Saída de "&amp;-E197&amp;" (Ajuste de inventário)")))</f>
        <v/>
      </c>
    </row>
    <row r="198">
      <c r="A198" s="26" t="str">
        <f>IF(Produtos!A197="","",Produtos!A197)</f>
        <v/>
      </c>
      <c r="B198" s="26" t="str">
        <f>IF(A198="","",Produtos!J197)</f>
        <v/>
      </c>
      <c r="C198" s="21" t="str">
        <f>IF(A198="","",'Saldo e alertas'!F198)</f>
        <v/>
      </c>
      <c r="D198" s="10" t="n"/>
      <c r="E198" s="27" t="str">
        <f>IF(OR(A198="",D198=""),"",D198-C198)</f>
        <v/>
      </c>
      <c r="F198" s="26" t="str">
        <f>IF(E198="","",IF(E198=0,"Confere",IF(E198&gt;0,"Entrada de "&amp;E198&amp;" (Ajuste de inventário)","Saída de "&amp;-E198&amp;" (Ajuste de inventário)")))</f>
        <v/>
      </c>
    </row>
    <row r="199">
      <c r="A199" s="26" t="str">
        <f>IF(Produtos!A198="","",Produtos!A198)</f>
        <v/>
      </c>
      <c r="B199" s="26" t="str">
        <f>IF(A199="","",Produtos!J198)</f>
        <v/>
      </c>
      <c r="C199" s="21" t="str">
        <f>IF(A199="","",'Saldo e alertas'!F199)</f>
        <v/>
      </c>
      <c r="D199" s="10" t="n"/>
      <c r="E199" s="27" t="str">
        <f>IF(OR(A199="",D199=""),"",D199-C199)</f>
        <v/>
      </c>
      <c r="F199" s="26" t="str">
        <f>IF(E199="","",IF(E199=0,"Confere",IF(E199&gt;0,"Entrada de "&amp;E199&amp;" (Ajuste de inventário)","Saída de "&amp;-E199&amp;" (Ajuste de inventário)")))</f>
        <v/>
      </c>
    </row>
    <row r="200">
      <c r="A200" s="26" t="str">
        <f>IF(Produtos!A199="","",Produtos!A199)</f>
        <v/>
      </c>
      <c r="B200" s="26" t="str">
        <f>IF(A200="","",Produtos!J199)</f>
        <v/>
      </c>
      <c r="C200" s="21" t="str">
        <f>IF(A200="","",'Saldo e alertas'!F200)</f>
        <v/>
      </c>
      <c r="D200" s="10" t="n"/>
      <c r="E200" s="27" t="str">
        <f>IF(OR(A200="",D200=""),"",D200-C200)</f>
        <v/>
      </c>
      <c r="F200" s="26" t="str">
        <f>IF(E200="","",IF(E200=0,"Confere",IF(E200&gt;0,"Entrada de "&amp;E200&amp;" (Ajuste de inventário)","Saída de "&amp;-E200&amp;" (Ajuste de inventário)")))</f>
        <v/>
      </c>
    </row>
    <row r="201">
      <c r="A201" s="26" t="str">
        <f>IF(Produtos!A200="","",Produtos!A200)</f>
        <v/>
      </c>
      <c r="B201" s="26" t="str">
        <f>IF(A201="","",Produtos!J200)</f>
        <v/>
      </c>
      <c r="C201" s="21" t="str">
        <f>IF(A201="","",'Saldo e alertas'!F201)</f>
        <v/>
      </c>
      <c r="D201" s="10" t="n"/>
      <c r="E201" s="27" t="str">
        <f>IF(OR(A201="",D201=""),"",D201-C201)</f>
        <v/>
      </c>
      <c r="F201" s="26" t="str">
        <f>IF(E201="","",IF(E201=0,"Confere",IF(E201&gt;0,"Entrada de "&amp;E201&amp;" (Ajuste de inventário)","Saída de "&amp;-E201&amp;" (Ajuste de inventário)")))</f>
        <v/>
      </c>
    </row>
    <row r="202">
      <c r="A202" s="26" t="str">
        <f>IF(Produtos!A201="","",Produtos!A201)</f>
        <v/>
      </c>
      <c r="B202" s="26" t="str">
        <f>IF(A202="","",Produtos!J201)</f>
        <v/>
      </c>
      <c r="C202" s="21" t="str">
        <f>IF(A202="","",'Saldo e alertas'!F202)</f>
        <v/>
      </c>
      <c r="D202" s="10" t="n"/>
      <c r="E202" s="27" t="str">
        <f>IF(OR(A202="",D202=""),"",D202-C202)</f>
        <v/>
      </c>
      <c r="F202" s="26" t="str">
        <f>IF(E202="","",IF(E202=0,"Confere",IF(E202&gt;0,"Entrada de "&amp;E202&amp;" (Ajuste de inventário)","Saída de "&amp;-E202&amp;" (Ajuste de inventário)")))</f>
        <v/>
      </c>
    </row>
    <row r="203">
      <c r="A203" s="26" t="str">
        <f>IF(Produtos!A202="","",Produtos!A202)</f>
        <v/>
      </c>
      <c r="B203" s="26" t="str">
        <f>IF(A203="","",Produtos!J202)</f>
        <v/>
      </c>
      <c r="C203" s="21" t="str">
        <f>IF(A203="","",'Saldo e alertas'!F203)</f>
        <v/>
      </c>
      <c r="D203" s="10" t="n"/>
      <c r="E203" s="27" t="str">
        <f>IF(OR(A203="",D203=""),"",D203-C203)</f>
        <v/>
      </c>
      <c r="F203" s="26" t="str">
        <f>IF(E203="","",IF(E203=0,"Confere",IF(E203&gt;0,"Entrada de "&amp;E203&amp;" (Ajuste de inventário)","Saída de "&amp;-E203&amp;" (Ajuste de inventário)")))</f>
        <v/>
      </c>
    </row>
    <row r="204">
      <c r="A204" s="26" t="str">
        <f>IF(Produtos!A203="","",Produtos!A203)</f>
        <v/>
      </c>
      <c r="B204" s="26" t="str">
        <f>IF(A204="","",Produtos!J203)</f>
        <v/>
      </c>
      <c r="C204" s="21" t="str">
        <f>IF(A204="","",'Saldo e alertas'!F204)</f>
        <v/>
      </c>
      <c r="D204" s="10" t="n"/>
      <c r="E204" s="27" t="str">
        <f>IF(OR(A204="",D204=""),"",D204-C204)</f>
        <v/>
      </c>
      <c r="F204" s="26" t="str">
        <f>IF(E204="","",IF(E204=0,"Confere",IF(E204&gt;0,"Entrada de "&amp;E204&amp;" (Ajuste de inventário)","Saída de "&amp;-E204&amp;" (Ajuste de inventário)")))</f>
        <v/>
      </c>
    </row>
    <row r="205">
      <c r="A205" s="26" t="str">
        <f>IF(Produtos!A204="","",Produtos!A204)</f>
        <v/>
      </c>
      <c r="B205" s="26" t="str">
        <f>IF(A205="","",Produtos!J204)</f>
        <v/>
      </c>
      <c r="C205" s="21" t="str">
        <f>IF(A205="","",'Saldo e alertas'!F205)</f>
        <v/>
      </c>
      <c r="D205" s="10" t="n"/>
      <c r="E205" s="27" t="str">
        <f>IF(OR(A205="",D205=""),"",D205-C205)</f>
        <v/>
      </c>
      <c r="F205" s="26" t="str">
        <f>IF(E205="","",IF(E205=0,"Confere",IF(E205&gt;0,"Entrada de "&amp;E205&amp;" (Ajuste de inventário)","Saída de "&amp;-E205&amp;" (Ajuste de inventário)")))</f>
        <v/>
      </c>
    </row>
    <row r="206">
      <c r="A206" s="26" t="str">
        <f>IF(Produtos!A205="","",Produtos!A205)</f>
        <v/>
      </c>
      <c r="B206" s="26" t="str">
        <f>IF(A206="","",Produtos!J205)</f>
        <v/>
      </c>
      <c r="C206" s="21" t="str">
        <f>IF(A206="","",'Saldo e alertas'!F206)</f>
        <v/>
      </c>
      <c r="D206" s="10" t="n"/>
      <c r="E206" s="27" t="str">
        <f>IF(OR(A206="",D206=""),"",D206-C206)</f>
        <v/>
      </c>
      <c r="F206" s="26" t="str">
        <f>IF(E206="","",IF(E206=0,"Confere",IF(E206&gt;0,"Entrada de "&amp;E206&amp;" (Ajuste de inventário)","Saída de "&amp;-E206&amp;" (Ajuste de inventário)")))</f>
        <v/>
      </c>
    </row>
    <row r="207">
      <c r="A207" s="26" t="str">
        <f>IF(Produtos!A206="","",Produtos!A206)</f>
        <v/>
      </c>
      <c r="B207" s="26" t="str">
        <f>IF(A207="","",Produtos!J206)</f>
        <v/>
      </c>
      <c r="C207" s="21" t="str">
        <f>IF(A207="","",'Saldo e alertas'!F207)</f>
        <v/>
      </c>
      <c r="D207" s="10" t="n"/>
      <c r="E207" s="27" t="str">
        <f>IF(OR(A207="",D207=""),"",D207-C207)</f>
        <v/>
      </c>
      <c r="F207" s="26" t="str">
        <f>IF(E207="","",IF(E207=0,"Confere",IF(E207&gt;0,"Entrada de "&amp;E207&amp;" (Ajuste de inventário)","Saída de "&amp;-E207&amp;" (Ajuste de inventário)")))</f>
        <v/>
      </c>
    </row>
    <row r="208">
      <c r="A208" s="26" t="str">
        <f>IF(Produtos!A207="","",Produtos!A207)</f>
        <v/>
      </c>
      <c r="B208" s="26" t="str">
        <f>IF(A208="","",Produtos!J207)</f>
        <v/>
      </c>
      <c r="C208" s="21" t="str">
        <f>IF(A208="","",'Saldo e alertas'!F208)</f>
        <v/>
      </c>
      <c r="D208" s="10" t="n"/>
      <c r="E208" s="27" t="str">
        <f>IF(OR(A208="",D208=""),"",D208-C208)</f>
        <v/>
      </c>
      <c r="F208" s="26" t="str">
        <f>IF(E208="","",IF(E208=0,"Confere",IF(E208&gt;0,"Entrada de "&amp;E208&amp;" (Ajuste de inventário)","Saída de "&amp;-E208&amp;" (Ajuste de inventário)")))</f>
        <v/>
      </c>
    </row>
    <row r="209">
      <c r="A209" s="26" t="str">
        <f>IF(Produtos!A208="","",Produtos!A208)</f>
        <v/>
      </c>
      <c r="B209" s="26" t="str">
        <f>IF(A209="","",Produtos!J208)</f>
        <v/>
      </c>
      <c r="C209" s="21" t="str">
        <f>IF(A209="","",'Saldo e alertas'!F209)</f>
        <v/>
      </c>
      <c r="D209" s="10" t="n"/>
      <c r="E209" s="27" t="str">
        <f>IF(OR(A209="",D209=""),"",D209-C209)</f>
        <v/>
      </c>
      <c r="F209" s="26" t="str">
        <f>IF(E209="","",IF(E209=0,"Confere",IF(E209&gt;0,"Entrada de "&amp;E209&amp;" (Ajuste de inventário)","Saída de "&amp;-E209&amp;" (Ajuste de inventário)")))</f>
        <v/>
      </c>
    </row>
    <row r="210">
      <c r="A210" s="26" t="str">
        <f>IF(Produtos!A209="","",Produtos!A209)</f>
        <v/>
      </c>
      <c r="B210" s="26" t="str">
        <f>IF(A210="","",Produtos!J209)</f>
        <v/>
      </c>
      <c r="C210" s="21" t="str">
        <f>IF(A210="","",'Saldo e alertas'!F210)</f>
        <v/>
      </c>
      <c r="D210" s="10" t="n"/>
      <c r="E210" s="27" t="str">
        <f>IF(OR(A210="",D210=""),"",D210-C210)</f>
        <v/>
      </c>
      <c r="F210" s="26" t="str">
        <f>IF(E210="","",IF(E210=0,"Confere",IF(E210&gt;0,"Entrada de "&amp;E210&amp;" (Ajuste de inventário)","Saída de "&amp;-E210&amp;" (Ajuste de inventário)")))</f>
        <v/>
      </c>
    </row>
    <row r="211">
      <c r="A211" s="26" t="str">
        <f>IF(Produtos!A210="","",Produtos!A210)</f>
        <v/>
      </c>
      <c r="B211" s="26" t="str">
        <f>IF(A211="","",Produtos!J210)</f>
        <v/>
      </c>
      <c r="C211" s="21" t="str">
        <f>IF(A211="","",'Saldo e alertas'!F211)</f>
        <v/>
      </c>
      <c r="D211" s="10" t="n"/>
      <c r="E211" s="27" t="str">
        <f>IF(OR(A211="",D211=""),"",D211-C211)</f>
        <v/>
      </c>
      <c r="F211" s="26" t="str">
        <f>IF(E211="","",IF(E211=0,"Confere",IF(E211&gt;0,"Entrada de "&amp;E211&amp;" (Ajuste de inventário)","Saída de "&amp;-E211&amp;" (Ajuste de inventário)")))</f>
        <v/>
      </c>
    </row>
    <row r="212">
      <c r="A212" s="26" t="str">
        <f>IF(Produtos!A211="","",Produtos!A211)</f>
        <v/>
      </c>
      <c r="B212" s="26" t="str">
        <f>IF(A212="","",Produtos!J211)</f>
        <v/>
      </c>
      <c r="C212" s="21" t="str">
        <f>IF(A212="","",'Saldo e alertas'!F212)</f>
        <v/>
      </c>
      <c r="D212" s="10" t="n"/>
      <c r="E212" s="27" t="str">
        <f>IF(OR(A212="",D212=""),"",D212-C212)</f>
        <v/>
      </c>
      <c r="F212" s="26" t="str">
        <f>IF(E212="","",IF(E212=0,"Confere",IF(E212&gt;0,"Entrada de "&amp;E212&amp;" (Ajuste de inventário)","Saída de "&amp;-E212&amp;" (Ajuste de inventário)")))</f>
        <v/>
      </c>
    </row>
    <row r="213">
      <c r="A213" s="26" t="str">
        <f>IF(Produtos!A212="","",Produtos!A212)</f>
        <v/>
      </c>
      <c r="B213" s="26" t="str">
        <f>IF(A213="","",Produtos!J212)</f>
        <v/>
      </c>
      <c r="C213" s="21" t="str">
        <f>IF(A213="","",'Saldo e alertas'!F213)</f>
        <v/>
      </c>
      <c r="D213" s="10" t="n"/>
      <c r="E213" s="27" t="str">
        <f>IF(OR(A213="",D213=""),"",D213-C213)</f>
        <v/>
      </c>
      <c r="F213" s="26" t="str">
        <f>IF(E213="","",IF(E213=0,"Confere",IF(E213&gt;0,"Entrada de "&amp;E213&amp;" (Ajuste de inventário)","Saída de "&amp;-E213&amp;" (Ajuste de inventário)")))</f>
        <v/>
      </c>
    </row>
    <row r="214">
      <c r="A214" s="26" t="str">
        <f>IF(Produtos!A213="","",Produtos!A213)</f>
        <v/>
      </c>
      <c r="B214" s="26" t="str">
        <f>IF(A214="","",Produtos!J213)</f>
        <v/>
      </c>
      <c r="C214" s="21" t="str">
        <f>IF(A214="","",'Saldo e alertas'!F214)</f>
        <v/>
      </c>
      <c r="D214" s="10" t="n"/>
      <c r="E214" s="27" t="str">
        <f>IF(OR(A214="",D214=""),"",D214-C214)</f>
        <v/>
      </c>
      <c r="F214" s="26" t="str">
        <f>IF(E214="","",IF(E214=0,"Confere",IF(E214&gt;0,"Entrada de "&amp;E214&amp;" (Ajuste de inventário)","Saída de "&amp;-E214&amp;" (Ajuste de inventário)")))</f>
        <v/>
      </c>
    </row>
    <row r="215">
      <c r="A215" s="26" t="str">
        <f>IF(Produtos!A214="","",Produtos!A214)</f>
        <v/>
      </c>
      <c r="B215" s="26" t="str">
        <f>IF(A215="","",Produtos!J214)</f>
        <v/>
      </c>
      <c r="C215" s="21" t="str">
        <f>IF(A215="","",'Saldo e alertas'!F215)</f>
        <v/>
      </c>
      <c r="D215" s="10" t="n"/>
      <c r="E215" s="27" t="str">
        <f>IF(OR(A215="",D215=""),"",D215-C215)</f>
        <v/>
      </c>
      <c r="F215" s="26" t="str">
        <f>IF(E215="","",IF(E215=0,"Confere",IF(E215&gt;0,"Entrada de "&amp;E215&amp;" (Ajuste de inventário)","Saída de "&amp;-E215&amp;" (Ajuste de inventário)")))</f>
        <v/>
      </c>
    </row>
    <row r="216">
      <c r="A216" s="26" t="str">
        <f>IF(Produtos!A215="","",Produtos!A215)</f>
        <v/>
      </c>
      <c r="B216" s="26" t="str">
        <f>IF(A216="","",Produtos!J215)</f>
        <v/>
      </c>
      <c r="C216" s="21" t="str">
        <f>IF(A216="","",'Saldo e alertas'!F216)</f>
        <v/>
      </c>
      <c r="D216" s="10" t="n"/>
      <c r="E216" s="27" t="str">
        <f>IF(OR(A216="",D216=""),"",D216-C216)</f>
        <v/>
      </c>
      <c r="F216" s="26" t="str">
        <f>IF(E216="","",IF(E216=0,"Confere",IF(E216&gt;0,"Entrada de "&amp;E216&amp;" (Ajuste de inventário)","Saída de "&amp;-E216&amp;" (Ajuste de inventário)")))</f>
        <v/>
      </c>
    </row>
    <row r="217">
      <c r="A217" s="26" t="str">
        <f>IF(Produtos!A216="","",Produtos!A216)</f>
        <v/>
      </c>
      <c r="B217" s="26" t="str">
        <f>IF(A217="","",Produtos!J216)</f>
        <v/>
      </c>
      <c r="C217" s="21" t="str">
        <f>IF(A217="","",'Saldo e alertas'!F217)</f>
        <v/>
      </c>
      <c r="D217" s="10" t="n"/>
      <c r="E217" s="27" t="str">
        <f>IF(OR(A217="",D217=""),"",D217-C217)</f>
        <v/>
      </c>
      <c r="F217" s="26" t="str">
        <f>IF(E217="","",IF(E217=0,"Confere",IF(E217&gt;0,"Entrada de "&amp;E217&amp;" (Ajuste de inventário)","Saída de "&amp;-E217&amp;" (Ajuste de inventário)")))</f>
        <v/>
      </c>
    </row>
    <row r="218">
      <c r="A218" s="26" t="str">
        <f>IF(Produtos!A217="","",Produtos!A217)</f>
        <v/>
      </c>
      <c r="B218" s="26" t="str">
        <f>IF(A218="","",Produtos!J217)</f>
        <v/>
      </c>
      <c r="C218" s="21" t="str">
        <f>IF(A218="","",'Saldo e alertas'!F218)</f>
        <v/>
      </c>
      <c r="D218" s="10" t="n"/>
      <c r="E218" s="27" t="str">
        <f>IF(OR(A218="",D218=""),"",D218-C218)</f>
        <v/>
      </c>
      <c r="F218" s="26" t="str">
        <f>IF(E218="","",IF(E218=0,"Confere",IF(E218&gt;0,"Entrada de "&amp;E218&amp;" (Ajuste de inventário)","Saída de "&amp;-E218&amp;" (Ajuste de inventário)")))</f>
        <v/>
      </c>
    </row>
    <row r="219">
      <c r="A219" s="26" t="str">
        <f>IF(Produtos!A218="","",Produtos!A218)</f>
        <v/>
      </c>
      <c r="B219" s="26" t="str">
        <f>IF(A219="","",Produtos!J218)</f>
        <v/>
      </c>
      <c r="C219" s="21" t="str">
        <f>IF(A219="","",'Saldo e alertas'!F219)</f>
        <v/>
      </c>
      <c r="D219" s="10" t="n"/>
      <c r="E219" s="27" t="str">
        <f>IF(OR(A219="",D219=""),"",D219-C219)</f>
        <v/>
      </c>
      <c r="F219" s="26" t="str">
        <f>IF(E219="","",IF(E219=0,"Confere",IF(E219&gt;0,"Entrada de "&amp;E219&amp;" (Ajuste de inventário)","Saída de "&amp;-E219&amp;" (Ajuste de inventário)")))</f>
        <v/>
      </c>
    </row>
    <row r="220">
      <c r="A220" s="26" t="str">
        <f>IF(Produtos!A219="","",Produtos!A219)</f>
        <v/>
      </c>
      <c r="B220" s="26" t="str">
        <f>IF(A220="","",Produtos!J219)</f>
        <v/>
      </c>
      <c r="C220" s="21" t="str">
        <f>IF(A220="","",'Saldo e alertas'!F220)</f>
        <v/>
      </c>
      <c r="D220" s="10" t="n"/>
      <c r="E220" s="27" t="str">
        <f>IF(OR(A220="",D220=""),"",D220-C220)</f>
        <v/>
      </c>
      <c r="F220" s="26" t="str">
        <f>IF(E220="","",IF(E220=0,"Confere",IF(E220&gt;0,"Entrada de "&amp;E220&amp;" (Ajuste de inventário)","Saída de "&amp;-E220&amp;" (Ajuste de inventário)")))</f>
        <v/>
      </c>
    </row>
    <row r="221">
      <c r="A221" s="26" t="str">
        <f>IF(Produtos!A220="","",Produtos!A220)</f>
        <v/>
      </c>
      <c r="B221" s="26" t="str">
        <f>IF(A221="","",Produtos!J220)</f>
        <v/>
      </c>
      <c r="C221" s="21" t="str">
        <f>IF(A221="","",'Saldo e alertas'!F221)</f>
        <v/>
      </c>
      <c r="D221" s="10" t="n"/>
      <c r="E221" s="27" t="str">
        <f>IF(OR(A221="",D221=""),"",D221-C221)</f>
        <v/>
      </c>
      <c r="F221" s="26" t="str">
        <f>IF(E221="","",IF(E221=0,"Confere",IF(E221&gt;0,"Entrada de "&amp;E221&amp;" (Ajuste de inventário)","Saída de "&amp;-E221&amp;" (Ajuste de inventário)")))</f>
        <v/>
      </c>
    </row>
    <row r="222">
      <c r="A222" s="26" t="str">
        <f>IF(Produtos!A221="","",Produtos!A221)</f>
        <v/>
      </c>
      <c r="B222" s="26" t="str">
        <f>IF(A222="","",Produtos!J221)</f>
        <v/>
      </c>
      <c r="C222" s="21" t="str">
        <f>IF(A222="","",'Saldo e alertas'!F222)</f>
        <v/>
      </c>
      <c r="D222" s="10" t="n"/>
      <c r="E222" s="27" t="str">
        <f>IF(OR(A222="",D222=""),"",D222-C222)</f>
        <v/>
      </c>
      <c r="F222" s="26" t="str">
        <f>IF(E222="","",IF(E222=0,"Confere",IF(E222&gt;0,"Entrada de "&amp;E222&amp;" (Ajuste de inventário)","Saída de "&amp;-E222&amp;" (Ajuste de inventário)")))</f>
        <v/>
      </c>
    </row>
    <row r="223">
      <c r="A223" s="26" t="str">
        <f>IF(Produtos!A222="","",Produtos!A222)</f>
        <v/>
      </c>
      <c r="B223" s="26" t="str">
        <f>IF(A223="","",Produtos!J222)</f>
        <v/>
      </c>
      <c r="C223" s="21" t="str">
        <f>IF(A223="","",'Saldo e alertas'!F223)</f>
        <v/>
      </c>
      <c r="D223" s="10" t="n"/>
      <c r="E223" s="27" t="str">
        <f>IF(OR(A223="",D223=""),"",D223-C223)</f>
        <v/>
      </c>
      <c r="F223" s="26" t="str">
        <f>IF(E223="","",IF(E223=0,"Confere",IF(E223&gt;0,"Entrada de "&amp;E223&amp;" (Ajuste de inventário)","Saída de "&amp;-E223&amp;" (Ajuste de inventário)")))</f>
        <v/>
      </c>
    </row>
    <row r="224">
      <c r="A224" s="26" t="str">
        <f>IF(Produtos!A223="","",Produtos!A223)</f>
        <v/>
      </c>
      <c r="B224" s="26" t="str">
        <f>IF(A224="","",Produtos!J223)</f>
        <v/>
      </c>
      <c r="C224" s="21" t="str">
        <f>IF(A224="","",'Saldo e alertas'!F224)</f>
        <v/>
      </c>
      <c r="D224" s="10" t="n"/>
      <c r="E224" s="27" t="str">
        <f>IF(OR(A224="",D224=""),"",D224-C224)</f>
        <v/>
      </c>
      <c r="F224" s="26" t="str">
        <f>IF(E224="","",IF(E224=0,"Confere",IF(E224&gt;0,"Entrada de "&amp;E224&amp;" (Ajuste de inventário)","Saída de "&amp;-E224&amp;" (Ajuste de inventário)")))</f>
        <v/>
      </c>
    </row>
    <row r="225">
      <c r="A225" s="26" t="str">
        <f>IF(Produtos!A224="","",Produtos!A224)</f>
        <v/>
      </c>
      <c r="B225" s="26" t="str">
        <f>IF(A225="","",Produtos!J224)</f>
        <v/>
      </c>
      <c r="C225" s="21" t="str">
        <f>IF(A225="","",'Saldo e alertas'!F225)</f>
        <v/>
      </c>
      <c r="D225" s="10" t="n"/>
      <c r="E225" s="27" t="str">
        <f>IF(OR(A225="",D225=""),"",D225-C225)</f>
        <v/>
      </c>
      <c r="F225" s="26" t="str">
        <f>IF(E225="","",IF(E225=0,"Confere",IF(E225&gt;0,"Entrada de "&amp;E225&amp;" (Ajuste de inventário)","Saída de "&amp;-E225&amp;" (Ajuste de inventário)")))</f>
        <v/>
      </c>
    </row>
    <row r="226">
      <c r="A226" s="26" t="str">
        <f>IF(Produtos!A225="","",Produtos!A225)</f>
        <v/>
      </c>
      <c r="B226" s="26" t="str">
        <f>IF(A226="","",Produtos!J225)</f>
        <v/>
      </c>
      <c r="C226" s="21" t="str">
        <f>IF(A226="","",'Saldo e alertas'!F226)</f>
        <v/>
      </c>
      <c r="D226" s="10" t="n"/>
      <c r="E226" s="27" t="str">
        <f>IF(OR(A226="",D226=""),"",D226-C226)</f>
        <v/>
      </c>
      <c r="F226" s="26" t="str">
        <f>IF(E226="","",IF(E226=0,"Confere",IF(E226&gt;0,"Entrada de "&amp;E226&amp;" (Ajuste de inventário)","Saída de "&amp;-E226&amp;" (Ajuste de inventário)")))</f>
        <v/>
      </c>
    </row>
    <row r="227">
      <c r="A227" s="26" t="str">
        <f>IF(Produtos!A226="","",Produtos!A226)</f>
        <v/>
      </c>
      <c r="B227" s="26" t="str">
        <f>IF(A227="","",Produtos!J226)</f>
        <v/>
      </c>
      <c r="C227" s="21" t="str">
        <f>IF(A227="","",'Saldo e alertas'!F227)</f>
        <v/>
      </c>
      <c r="D227" s="10" t="n"/>
      <c r="E227" s="27" t="str">
        <f>IF(OR(A227="",D227=""),"",D227-C227)</f>
        <v/>
      </c>
      <c r="F227" s="26" t="str">
        <f>IF(E227="","",IF(E227=0,"Confere",IF(E227&gt;0,"Entrada de "&amp;E227&amp;" (Ajuste de inventário)","Saída de "&amp;-E227&amp;" (Ajuste de inventário)")))</f>
        <v/>
      </c>
    </row>
    <row r="228">
      <c r="A228" s="26" t="str">
        <f>IF(Produtos!A227="","",Produtos!A227)</f>
        <v/>
      </c>
      <c r="B228" s="26" t="str">
        <f>IF(A228="","",Produtos!J227)</f>
        <v/>
      </c>
      <c r="C228" s="21" t="str">
        <f>IF(A228="","",'Saldo e alertas'!F228)</f>
        <v/>
      </c>
      <c r="D228" s="10" t="n"/>
      <c r="E228" s="27" t="str">
        <f>IF(OR(A228="",D228=""),"",D228-C228)</f>
        <v/>
      </c>
      <c r="F228" s="26" t="str">
        <f>IF(E228="","",IF(E228=0,"Confere",IF(E228&gt;0,"Entrada de "&amp;E228&amp;" (Ajuste de inventário)","Saída de "&amp;-E228&amp;" (Ajuste de inventário)")))</f>
        <v/>
      </c>
    </row>
    <row r="229">
      <c r="A229" s="26" t="str">
        <f>IF(Produtos!A228="","",Produtos!A228)</f>
        <v/>
      </c>
      <c r="B229" s="26" t="str">
        <f>IF(A229="","",Produtos!J228)</f>
        <v/>
      </c>
      <c r="C229" s="21" t="str">
        <f>IF(A229="","",'Saldo e alertas'!F229)</f>
        <v/>
      </c>
      <c r="D229" s="10" t="n"/>
      <c r="E229" s="27" t="str">
        <f>IF(OR(A229="",D229=""),"",D229-C229)</f>
        <v/>
      </c>
      <c r="F229" s="26" t="str">
        <f>IF(E229="","",IF(E229=0,"Confere",IF(E229&gt;0,"Entrada de "&amp;E229&amp;" (Ajuste de inventário)","Saída de "&amp;-E229&amp;" (Ajuste de inventário)")))</f>
        <v/>
      </c>
    </row>
    <row r="230">
      <c r="A230" s="26" t="str">
        <f>IF(Produtos!A229="","",Produtos!A229)</f>
        <v/>
      </c>
      <c r="B230" s="26" t="str">
        <f>IF(A230="","",Produtos!J229)</f>
        <v/>
      </c>
      <c r="C230" s="21" t="str">
        <f>IF(A230="","",'Saldo e alertas'!F230)</f>
        <v/>
      </c>
      <c r="D230" s="10" t="n"/>
      <c r="E230" s="27" t="str">
        <f>IF(OR(A230="",D230=""),"",D230-C230)</f>
        <v/>
      </c>
      <c r="F230" s="26" t="str">
        <f>IF(E230="","",IF(E230=0,"Confere",IF(E230&gt;0,"Entrada de "&amp;E230&amp;" (Ajuste de inventário)","Saída de "&amp;-E230&amp;" (Ajuste de inventário)")))</f>
        <v/>
      </c>
    </row>
    <row r="231">
      <c r="A231" s="26" t="str">
        <f>IF(Produtos!A230="","",Produtos!A230)</f>
        <v/>
      </c>
      <c r="B231" s="26" t="str">
        <f>IF(A231="","",Produtos!J230)</f>
        <v/>
      </c>
      <c r="C231" s="21" t="str">
        <f>IF(A231="","",'Saldo e alertas'!F231)</f>
        <v/>
      </c>
      <c r="D231" s="10" t="n"/>
      <c r="E231" s="27" t="str">
        <f>IF(OR(A231="",D231=""),"",D231-C231)</f>
        <v/>
      </c>
      <c r="F231" s="26" t="str">
        <f>IF(E231="","",IF(E231=0,"Confere",IF(E231&gt;0,"Entrada de "&amp;E231&amp;" (Ajuste de inventário)","Saída de "&amp;-E231&amp;" (Ajuste de inventário)")))</f>
        <v/>
      </c>
    </row>
    <row r="232">
      <c r="A232" s="26" t="str">
        <f>IF(Produtos!A231="","",Produtos!A231)</f>
        <v/>
      </c>
      <c r="B232" s="26" t="str">
        <f>IF(A232="","",Produtos!J231)</f>
        <v/>
      </c>
      <c r="C232" s="21" t="str">
        <f>IF(A232="","",'Saldo e alertas'!F232)</f>
        <v/>
      </c>
      <c r="D232" s="10" t="n"/>
      <c r="E232" s="27" t="str">
        <f>IF(OR(A232="",D232=""),"",D232-C232)</f>
        <v/>
      </c>
      <c r="F232" s="26" t="str">
        <f>IF(E232="","",IF(E232=0,"Confere",IF(E232&gt;0,"Entrada de "&amp;E232&amp;" (Ajuste de inventário)","Saída de "&amp;-E232&amp;" (Ajuste de inventário)")))</f>
        <v/>
      </c>
    </row>
    <row r="233">
      <c r="A233" s="26" t="str">
        <f>IF(Produtos!A232="","",Produtos!A232)</f>
        <v/>
      </c>
      <c r="B233" s="26" t="str">
        <f>IF(A233="","",Produtos!J232)</f>
        <v/>
      </c>
      <c r="C233" s="21" t="str">
        <f>IF(A233="","",'Saldo e alertas'!F233)</f>
        <v/>
      </c>
      <c r="D233" s="10" t="n"/>
      <c r="E233" s="27" t="str">
        <f>IF(OR(A233="",D233=""),"",D233-C233)</f>
        <v/>
      </c>
      <c r="F233" s="26" t="str">
        <f>IF(E233="","",IF(E233=0,"Confere",IF(E233&gt;0,"Entrada de "&amp;E233&amp;" (Ajuste de inventário)","Saída de "&amp;-E233&amp;" (Ajuste de inventário)")))</f>
        <v/>
      </c>
    </row>
    <row r="234">
      <c r="A234" s="26" t="str">
        <f>IF(Produtos!A233="","",Produtos!A233)</f>
        <v/>
      </c>
      <c r="B234" s="26" t="str">
        <f>IF(A234="","",Produtos!J233)</f>
        <v/>
      </c>
      <c r="C234" s="21" t="str">
        <f>IF(A234="","",'Saldo e alertas'!F234)</f>
        <v/>
      </c>
      <c r="D234" s="10" t="n"/>
      <c r="E234" s="27" t="str">
        <f>IF(OR(A234="",D234=""),"",D234-C234)</f>
        <v/>
      </c>
      <c r="F234" s="26" t="str">
        <f>IF(E234="","",IF(E234=0,"Confere",IF(E234&gt;0,"Entrada de "&amp;E234&amp;" (Ajuste de inventário)","Saída de "&amp;-E234&amp;" (Ajuste de inventário)")))</f>
        <v/>
      </c>
    </row>
    <row r="235">
      <c r="A235" s="26" t="str">
        <f>IF(Produtos!A234="","",Produtos!A234)</f>
        <v/>
      </c>
      <c r="B235" s="26" t="str">
        <f>IF(A235="","",Produtos!J234)</f>
        <v/>
      </c>
      <c r="C235" s="21" t="str">
        <f>IF(A235="","",'Saldo e alertas'!F235)</f>
        <v/>
      </c>
      <c r="D235" s="10" t="n"/>
      <c r="E235" s="27" t="str">
        <f>IF(OR(A235="",D235=""),"",D235-C235)</f>
        <v/>
      </c>
      <c r="F235" s="26" t="str">
        <f>IF(E235="","",IF(E235=0,"Confere",IF(E235&gt;0,"Entrada de "&amp;E235&amp;" (Ajuste de inventário)","Saída de "&amp;-E235&amp;" (Ajuste de inventário)")))</f>
        <v/>
      </c>
    </row>
    <row r="236">
      <c r="A236" s="26" t="str">
        <f>IF(Produtos!A235="","",Produtos!A235)</f>
        <v/>
      </c>
      <c r="B236" s="26" t="str">
        <f>IF(A236="","",Produtos!J235)</f>
        <v/>
      </c>
      <c r="C236" s="21" t="str">
        <f>IF(A236="","",'Saldo e alertas'!F236)</f>
        <v/>
      </c>
      <c r="D236" s="10" t="n"/>
      <c r="E236" s="27" t="str">
        <f>IF(OR(A236="",D236=""),"",D236-C236)</f>
        <v/>
      </c>
      <c r="F236" s="26" t="str">
        <f>IF(E236="","",IF(E236=0,"Confere",IF(E236&gt;0,"Entrada de "&amp;E236&amp;" (Ajuste de inventário)","Saída de "&amp;-E236&amp;" (Ajuste de inventário)")))</f>
        <v/>
      </c>
    </row>
    <row r="237">
      <c r="A237" s="26" t="str">
        <f>IF(Produtos!A236="","",Produtos!A236)</f>
        <v/>
      </c>
      <c r="B237" s="26" t="str">
        <f>IF(A237="","",Produtos!J236)</f>
        <v/>
      </c>
      <c r="C237" s="21" t="str">
        <f>IF(A237="","",'Saldo e alertas'!F237)</f>
        <v/>
      </c>
      <c r="D237" s="10" t="n"/>
      <c r="E237" s="27" t="str">
        <f>IF(OR(A237="",D237=""),"",D237-C237)</f>
        <v/>
      </c>
      <c r="F237" s="26" t="str">
        <f>IF(E237="","",IF(E237=0,"Confere",IF(E237&gt;0,"Entrada de "&amp;E237&amp;" (Ajuste de inventário)","Saída de "&amp;-E237&amp;" (Ajuste de inventário)")))</f>
        <v/>
      </c>
    </row>
    <row r="238">
      <c r="A238" s="26" t="str">
        <f>IF(Produtos!A237="","",Produtos!A237)</f>
        <v/>
      </c>
      <c r="B238" s="26" t="str">
        <f>IF(A238="","",Produtos!J237)</f>
        <v/>
      </c>
      <c r="C238" s="21" t="str">
        <f>IF(A238="","",'Saldo e alertas'!F238)</f>
        <v/>
      </c>
      <c r="D238" s="10" t="n"/>
      <c r="E238" s="27" t="str">
        <f>IF(OR(A238="",D238=""),"",D238-C238)</f>
        <v/>
      </c>
      <c r="F238" s="26" t="str">
        <f>IF(E238="","",IF(E238=0,"Confere",IF(E238&gt;0,"Entrada de "&amp;E238&amp;" (Ajuste de inventário)","Saída de "&amp;-E238&amp;" (Ajuste de inventário)")))</f>
        <v/>
      </c>
    </row>
    <row r="239">
      <c r="A239" s="26" t="str">
        <f>IF(Produtos!A238="","",Produtos!A238)</f>
        <v/>
      </c>
      <c r="B239" s="26" t="str">
        <f>IF(A239="","",Produtos!J238)</f>
        <v/>
      </c>
      <c r="C239" s="21" t="str">
        <f>IF(A239="","",'Saldo e alertas'!F239)</f>
        <v/>
      </c>
      <c r="D239" s="10" t="n"/>
      <c r="E239" s="27" t="str">
        <f>IF(OR(A239="",D239=""),"",D239-C239)</f>
        <v/>
      </c>
      <c r="F239" s="26" t="str">
        <f>IF(E239="","",IF(E239=0,"Confere",IF(E239&gt;0,"Entrada de "&amp;E239&amp;" (Ajuste de inventário)","Saída de "&amp;-E239&amp;" (Ajuste de inventário)")))</f>
        <v/>
      </c>
    </row>
    <row r="240">
      <c r="A240" s="26" t="str">
        <f>IF(Produtos!A239="","",Produtos!A239)</f>
        <v/>
      </c>
      <c r="B240" s="26" t="str">
        <f>IF(A240="","",Produtos!J239)</f>
        <v/>
      </c>
      <c r="C240" s="21" t="str">
        <f>IF(A240="","",'Saldo e alertas'!F240)</f>
        <v/>
      </c>
      <c r="D240" s="10" t="n"/>
      <c r="E240" s="27" t="str">
        <f>IF(OR(A240="",D240=""),"",D240-C240)</f>
        <v/>
      </c>
      <c r="F240" s="26" t="str">
        <f>IF(E240="","",IF(E240=0,"Confere",IF(E240&gt;0,"Entrada de "&amp;E240&amp;" (Ajuste de inventário)","Saída de "&amp;-E240&amp;" (Ajuste de inventário)")))</f>
        <v/>
      </c>
    </row>
    <row r="241">
      <c r="A241" s="26" t="str">
        <f>IF(Produtos!A240="","",Produtos!A240)</f>
        <v/>
      </c>
      <c r="B241" s="26" t="str">
        <f>IF(A241="","",Produtos!J240)</f>
        <v/>
      </c>
      <c r="C241" s="21" t="str">
        <f>IF(A241="","",'Saldo e alertas'!F241)</f>
        <v/>
      </c>
      <c r="D241" s="10" t="n"/>
      <c r="E241" s="27" t="str">
        <f>IF(OR(A241="",D241=""),"",D241-C241)</f>
        <v/>
      </c>
      <c r="F241" s="26" t="str">
        <f>IF(E241="","",IF(E241=0,"Confere",IF(E241&gt;0,"Entrada de "&amp;E241&amp;" (Ajuste de inventário)","Saída de "&amp;-E241&amp;" (Ajuste de inventário)")))</f>
        <v/>
      </c>
    </row>
    <row r="242">
      <c r="A242" s="26" t="str">
        <f>IF(Produtos!A241="","",Produtos!A241)</f>
        <v/>
      </c>
      <c r="B242" s="26" t="str">
        <f>IF(A242="","",Produtos!J241)</f>
        <v/>
      </c>
      <c r="C242" s="21" t="str">
        <f>IF(A242="","",'Saldo e alertas'!F242)</f>
        <v/>
      </c>
      <c r="D242" s="10" t="n"/>
      <c r="E242" s="27" t="str">
        <f>IF(OR(A242="",D242=""),"",D242-C242)</f>
        <v/>
      </c>
      <c r="F242" s="26" t="str">
        <f>IF(E242="","",IF(E242=0,"Confere",IF(E242&gt;0,"Entrada de "&amp;E242&amp;" (Ajuste de inventário)","Saída de "&amp;-E242&amp;" (Ajuste de inventário)")))</f>
        <v/>
      </c>
    </row>
    <row r="243">
      <c r="A243" s="26" t="str">
        <f>IF(Produtos!A242="","",Produtos!A242)</f>
        <v/>
      </c>
      <c r="B243" s="26" t="str">
        <f>IF(A243="","",Produtos!J242)</f>
        <v/>
      </c>
      <c r="C243" s="21" t="str">
        <f>IF(A243="","",'Saldo e alertas'!F243)</f>
        <v/>
      </c>
      <c r="D243" s="10" t="n"/>
      <c r="E243" s="27" t="str">
        <f>IF(OR(A243="",D243=""),"",D243-C243)</f>
        <v/>
      </c>
      <c r="F243" s="26" t="str">
        <f>IF(E243="","",IF(E243=0,"Confere",IF(E243&gt;0,"Entrada de "&amp;E243&amp;" (Ajuste de inventário)","Saída de "&amp;-E243&amp;" (Ajuste de inventário)")))</f>
        <v/>
      </c>
    </row>
    <row r="244">
      <c r="A244" s="26" t="str">
        <f>IF(Produtos!A243="","",Produtos!A243)</f>
        <v/>
      </c>
      <c r="B244" s="26" t="str">
        <f>IF(A244="","",Produtos!J243)</f>
        <v/>
      </c>
      <c r="C244" s="21" t="str">
        <f>IF(A244="","",'Saldo e alertas'!F244)</f>
        <v/>
      </c>
      <c r="D244" s="10" t="n"/>
      <c r="E244" s="27" t="str">
        <f>IF(OR(A244="",D244=""),"",D244-C244)</f>
        <v/>
      </c>
      <c r="F244" s="26" t="str">
        <f>IF(E244="","",IF(E244=0,"Confere",IF(E244&gt;0,"Entrada de "&amp;E244&amp;" (Ajuste de inventário)","Saída de "&amp;-E244&amp;" (Ajuste de inventário)")))</f>
        <v/>
      </c>
    </row>
    <row r="245">
      <c r="A245" s="26" t="str">
        <f>IF(Produtos!A244="","",Produtos!A244)</f>
        <v/>
      </c>
      <c r="B245" s="26" t="str">
        <f>IF(A245="","",Produtos!J244)</f>
        <v/>
      </c>
      <c r="C245" s="21" t="str">
        <f>IF(A245="","",'Saldo e alertas'!F245)</f>
        <v/>
      </c>
      <c r="D245" s="10" t="n"/>
      <c r="E245" s="27" t="str">
        <f>IF(OR(A245="",D245=""),"",D245-C245)</f>
        <v/>
      </c>
      <c r="F245" s="26" t="str">
        <f>IF(E245="","",IF(E245=0,"Confere",IF(E245&gt;0,"Entrada de "&amp;E245&amp;" (Ajuste de inventário)","Saída de "&amp;-E245&amp;" (Ajuste de inventário)")))</f>
        <v/>
      </c>
    </row>
    <row r="246">
      <c r="A246" s="26" t="str">
        <f>IF(Produtos!A245="","",Produtos!A245)</f>
        <v/>
      </c>
      <c r="B246" s="26" t="str">
        <f>IF(A246="","",Produtos!J245)</f>
        <v/>
      </c>
      <c r="C246" s="21" t="str">
        <f>IF(A246="","",'Saldo e alertas'!F246)</f>
        <v/>
      </c>
      <c r="D246" s="10" t="n"/>
      <c r="E246" s="27" t="str">
        <f>IF(OR(A246="",D246=""),"",D246-C246)</f>
        <v/>
      </c>
      <c r="F246" s="26" t="str">
        <f>IF(E246="","",IF(E246=0,"Confere",IF(E246&gt;0,"Entrada de "&amp;E246&amp;" (Ajuste de inventário)","Saída de "&amp;-E246&amp;" (Ajuste de inventário)")))</f>
        <v/>
      </c>
    </row>
    <row r="247">
      <c r="A247" s="26" t="str">
        <f>IF(Produtos!A246="","",Produtos!A246)</f>
        <v/>
      </c>
      <c r="B247" s="26" t="str">
        <f>IF(A247="","",Produtos!J246)</f>
        <v/>
      </c>
      <c r="C247" s="21" t="str">
        <f>IF(A247="","",'Saldo e alertas'!F247)</f>
        <v/>
      </c>
      <c r="D247" s="10" t="n"/>
      <c r="E247" s="27" t="str">
        <f>IF(OR(A247="",D247=""),"",D247-C247)</f>
        <v/>
      </c>
      <c r="F247" s="26" t="str">
        <f>IF(E247="","",IF(E247=0,"Confere",IF(E247&gt;0,"Entrada de "&amp;E247&amp;" (Ajuste de inventário)","Saída de "&amp;-E247&amp;" (Ajuste de inventário)")))</f>
        <v/>
      </c>
    </row>
    <row r="248">
      <c r="A248" s="26" t="str">
        <f>IF(Produtos!A247="","",Produtos!A247)</f>
        <v/>
      </c>
      <c r="B248" s="26" t="str">
        <f>IF(A248="","",Produtos!J247)</f>
        <v/>
      </c>
      <c r="C248" s="21" t="str">
        <f>IF(A248="","",'Saldo e alertas'!F248)</f>
        <v/>
      </c>
      <c r="D248" s="10" t="n"/>
      <c r="E248" s="27" t="str">
        <f>IF(OR(A248="",D248=""),"",D248-C248)</f>
        <v/>
      </c>
      <c r="F248" s="26" t="str">
        <f>IF(E248="","",IF(E248=0,"Confere",IF(E248&gt;0,"Entrada de "&amp;E248&amp;" (Ajuste de inventário)","Saída de "&amp;-E248&amp;" (Ajuste de inventário)")))</f>
        <v/>
      </c>
    </row>
    <row r="249">
      <c r="A249" s="26" t="str">
        <f>IF(Produtos!A248="","",Produtos!A248)</f>
        <v/>
      </c>
      <c r="B249" s="26" t="str">
        <f>IF(A249="","",Produtos!J248)</f>
        <v/>
      </c>
      <c r="C249" s="21" t="str">
        <f>IF(A249="","",'Saldo e alertas'!F249)</f>
        <v/>
      </c>
      <c r="D249" s="10" t="n"/>
      <c r="E249" s="27" t="str">
        <f>IF(OR(A249="",D249=""),"",D249-C249)</f>
        <v/>
      </c>
      <c r="F249" s="26" t="str">
        <f>IF(E249="","",IF(E249=0,"Confere",IF(E249&gt;0,"Entrada de "&amp;E249&amp;" (Ajuste de inventário)","Saída de "&amp;-E249&amp;" (Ajuste de inventário)")))</f>
        <v/>
      </c>
    </row>
    <row r="250">
      <c r="A250" s="26" t="str">
        <f>IF(Produtos!A249="","",Produtos!A249)</f>
        <v/>
      </c>
      <c r="B250" s="26" t="str">
        <f>IF(A250="","",Produtos!J249)</f>
        <v/>
      </c>
      <c r="C250" s="21" t="str">
        <f>IF(A250="","",'Saldo e alertas'!F250)</f>
        <v/>
      </c>
      <c r="D250" s="10" t="n"/>
      <c r="E250" s="27" t="str">
        <f>IF(OR(A250="",D250=""),"",D250-C250)</f>
        <v/>
      </c>
      <c r="F250" s="26" t="str">
        <f>IF(E250="","",IF(E250=0,"Confere",IF(E250&gt;0,"Entrada de "&amp;E250&amp;" (Ajuste de inventário)","Saída de "&amp;-E250&amp;" (Ajuste de inventário)")))</f>
        <v/>
      </c>
    </row>
    <row r="251">
      <c r="A251" s="26" t="str">
        <f>IF(Produtos!A250="","",Produtos!A250)</f>
        <v/>
      </c>
      <c r="B251" s="26" t="str">
        <f>IF(A251="","",Produtos!J250)</f>
        <v/>
      </c>
      <c r="C251" s="21" t="str">
        <f>IF(A251="","",'Saldo e alertas'!F251)</f>
        <v/>
      </c>
      <c r="D251" s="10" t="n"/>
      <c r="E251" s="27" t="str">
        <f>IF(OR(A251="",D251=""),"",D251-C251)</f>
        <v/>
      </c>
      <c r="F251" s="26" t="str">
        <f>IF(E251="","",IF(E251=0,"Confere",IF(E251&gt;0,"Entrada de "&amp;E251&amp;" (Ajuste de inventário)","Saída de "&amp;-E251&amp;" (Ajuste de inventário)")))</f>
        <v/>
      </c>
    </row>
    <row r="252">
      <c r="A252" s="26" t="str">
        <f>IF(Produtos!A251="","",Produtos!A251)</f>
        <v/>
      </c>
      <c r="B252" s="26" t="str">
        <f>IF(A252="","",Produtos!J251)</f>
        <v/>
      </c>
      <c r="C252" s="21" t="str">
        <f>IF(A252="","",'Saldo e alertas'!F252)</f>
        <v/>
      </c>
      <c r="D252" s="10" t="n"/>
      <c r="E252" s="27" t="str">
        <f>IF(OR(A252="",D252=""),"",D252-C252)</f>
        <v/>
      </c>
      <c r="F252" s="26" t="str">
        <f>IF(E252="","",IF(E252=0,"Confere",IF(E252&gt;0,"Entrada de "&amp;E252&amp;" (Ajuste de inventário)","Saída de "&amp;-E252&amp;" (Ajuste de inventário)")))</f>
        <v/>
      </c>
    </row>
    <row r="253">
      <c r="A253" s="26" t="str">
        <f>IF(Produtos!A252="","",Produtos!A252)</f>
        <v/>
      </c>
      <c r="B253" s="26" t="str">
        <f>IF(A253="","",Produtos!J252)</f>
        <v/>
      </c>
      <c r="C253" s="21" t="str">
        <f>IF(A253="","",'Saldo e alertas'!F253)</f>
        <v/>
      </c>
      <c r="D253" s="10" t="n"/>
      <c r="E253" s="27" t="str">
        <f>IF(OR(A253="",D253=""),"",D253-C253)</f>
        <v/>
      </c>
      <c r="F253" s="26" t="str">
        <f>IF(E253="","",IF(E253=0,"Confere",IF(E253&gt;0,"Entrada de "&amp;E253&amp;" (Ajuste de inventário)","Saída de "&amp;-E253&amp;" (Ajuste de inventário)")))</f>
        <v/>
      </c>
    </row>
    <row r="254">
      <c r="A254" s="26" t="str">
        <f>IF(Produtos!A253="","",Produtos!A253)</f>
        <v/>
      </c>
      <c r="B254" s="26" t="str">
        <f>IF(A254="","",Produtos!J253)</f>
        <v/>
      </c>
      <c r="C254" s="21" t="str">
        <f>IF(A254="","",'Saldo e alertas'!F254)</f>
        <v/>
      </c>
      <c r="D254" s="10" t="n"/>
      <c r="E254" s="27" t="str">
        <f>IF(OR(A254="",D254=""),"",D254-C254)</f>
        <v/>
      </c>
      <c r="F254" s="26" t="str">
        <f>IF(E254="","",IF(E254=0,"Confere",IF(E254&gt;0,"Entrada de "&amp;E254&amp;" (Ajuste de inventário)","Saída de "&amp;-E254&amp;" (Ajuste de inventário)")))</f>
        <v/>
      </c>
    </row>
    <row r="255">
      <c r="A255" s="26" t="str">
        <f>IF(Produtos!A254="","",Produtos!A254)</f>
        <v/>
      </c>
      <c r="B255" s="26" t="str">
        <f>IF(A255="","",Produtos!J254)</f>
        <v/>
      </c>
      <c r="C255" s="21" t="str">
        <f>IF(A255="","",'Saldo e alertas'!F255)</f>
        <v/>
      </c>
      <c r="D255" s="10" t="n"/>
      <c r="E255" s="27" t="str">
        <f>IF(OR(A255="",D255=""),"",D255-C255)</f>
        <v/>
      </c>
      <c r="F255" s="26" t="str">
        <f>IF(E255="","",IF(E255=0,"Confere",IF(E255&gt;0,"Entrada de "&amp;E255&amp;" (Ajuste de inventário)","Saída de "&amp;-E255&amp;" (Ajuste de inventário)")))</f>
        <v/>
      </c>
    </row>
    <row r="256">
      <c r="A256" s="26" t="str">
        <f>IF(Produtos!A255="","",Produtos!A255)</f>
        <v/>
      </c>
      <c r="B256" s="26" t="str">
        <f>IF(A256="","",Produtos!J255)</f>
        <v/>
      </c>
      <c r="C256" s="21" t="str">
        <f>IF(A256="","",'Saldo e alertas'!F256)</f>
        <v/>
      </c>
      <c r="D256" s="10" t="n"/>
      <c r="E256" s="27" t="str">
        <f>IF(OR(A256="",D256=""),"",D256-C256)</f>
        <v/>
      </c>
      <c r="F256" s="26" t="str">
        <f>IF(E256="","",IF(E256=0,"Confere",IF(E256&gt;0,"Entrada de "&amp;E256&amp;" (Ajuste de inventário)","Saída de "&amp;-E256&amp;" (Ajuste de inventário)")))</f>
        <v/>
      </c>
    </row>
    <row r="257">
      <c r="A257" s="26" t="str">
        <f>IF(Produtos!A256="","",Produtos!A256)</f>
        <v/>
      </c>
      <c r="B257" s="26" t="str">
        <f>IF(A257="","",Produtos!J256)</f>
        <v/>
      </c>
      <c r="C257" s="21" t="str">
        <f>IF(A257="","",'Saldo e alertas'!F257)</f>
        <v/>
      </c>
      <c r="D257" s="10" t="n"/>
      <c r="E257" s="27" t="str">
        <f>IF(OR(A257="",D257=""),"",D257-C257)</f>
        <v/>
      </c>
      <c r="F257" s="26" t="str">
        <f>IF(E257="","",IF(E257=0,"Confere",IF(E257&gt;0,"Entrada de "&amp;E257&amp;" (Ajuste de inventário)","Saída de "&amp;-E257&amp;" (Ajuste de inventário)")))</f>
        <v/>
      </c>
    </row>
    <row r="258">
      <c r="A258" s="26" t="str">
        <f>IF(Produtos!A257="","",Produtos!A257)</f>
        <v/>
      </c>
      <c r="B258" s="26" t="str">
        <f>IF(A258="","",Produtos!J257)</f>
        <v/>
      </c>
      <c r="C258" s="21" t="str">
        <f>IF(A258="","",'Saldo e alertas'!F258)</f>
        <v/>
      </c>
      <c r="D258" s="10" t="n"/>
      <c r="E258" s="27" t="str">
        <f>IF(OR(A258="",D258=""),"",D258-C258)</f>
        <v/>
      </c>
      <c r="F258" s="26" t="str">
        <f>IF(E258="","",IF(E258=0,"Confere",IF(E258&gt;0,"Entrada de "&amp;E258&amp;" (Ajuste de inventário)","Saída de "&amp;-E258&amp;" (Ajuste de inventário)")))</f>
        <v/>
      </c>
    </row>
    <row r="259">
      <c r="A259" s="26" t="str">
        <f>IF(Produtos!A258="","",Produtos!A258)</f>
        <v/>
      </c>
      <c r="B259" s="26" t="str">
        <f>IF(A259="","",Produtos!J258)</f>
        <v/>
      </c>
      <c r="C259" s="21" t="str">
        <f>IF(A259="","",'Saldo e alertas'!F259)</f>
        <v/>
      </c>
      <c r="D259" s="10" t="n"/>
      <c r="E259" s="27" t="str">
        <f>IF(OR(A259="",D259=""),"",D259-C259)</f>
        <v/>
      </c>
      <c r="F259" s="26" t="str">
        <f>IF(E259="","",IF(E259=0,"Confere",IF(E259&gt;0,"Entrada de "&amp;E259&amp;" (Ajuste de inventário)","Saída de "&amp;-E259&amp;" (Ajuste de inventário)")))</f>
        <v/>
      </c>
    </row>
    <row r="260">
      <c r="A260" s="26" t="str">
        <f>IF(Produtos!A259="","",Produtos!A259)</f>
        <v/>
      </c>
      <c r="B260" s="26" t="str">
        <f>IF(A260="","",Produtos!J259)</f>
        <v/>
      </c>
      <c r="C260" s="21" t="str">
        <f>IF(A260="","",'Saldo e alertas'!F260)</f>
        <v/>
      </c>
      <c r="D260" s="10" t="n"/>
      <c r="E260" s="27" t="str">
        <f>IF(OR(A260="",D260=""),"",D260-C260)</f>
        <v/>
      </c>
      <c r="F260" s="26" t="str">
        <f>IF(E260="","",IF(E260=0,"Confere",IF(E260&gt;0,"Entrada de "&amp;E260&amp;" (Ajuste de inventário)","Saída de "&amp;-E260&amp;" (Ajuste de inventário)")))</f>
        <v/>
      </c>
    </row>
    <row r="261">
      <c r="A261" s="26" t="str">
        <f>IF(Produtos!A260="","",Produtos!A260)</f>
        <v/>
      </c>
      <c r="B261" s="26" t="str">
        <f>IF(A261="","",Produtos!J260)</f>
        <v/>
      </c>
      <c r="C261" s="21" t="str">
        <f>IF(A261="","",'Saldo e alertas'!F261)</f>
        <v/>
      </c>
      <c r="D261" s="10" t="n"/>
      <c r="E261" s="27" t="str">
        <f>IF(OR(A261="",D261=""),"",D261-C261)</f>
        <v/>
      </c>
      <c r="F261" s="26" t="str">
        <f>IF(E261="","",IF(E261=0,"Confere",IF(E261&gt;0,"Entrada de "&amp;E261&amp;" (Ajuste de inventário)","Saída de "&amp;-E261&amp;" (Ajuste de inventário)")))</f>
        <v/>
      </c>
    </row>
    <row r="262">
      <c r="A262" s="26" t="str">
        <f>IF(Produtos!A261="","",Produtos!A261)</f>
        <v/>
      </c>
      <c r="B262" s="26" t="str">
        <f>IF(A262="","",Produtos!J261)</f>
        <v/>
      </c>
      <c r="C262" s="21" t="str">
        <f>IF(A262="","",'Saldo e alertas'!F262)</f>
        <v/>
      </c>
      <c r="D262" s="10" t="n"/>
      <c r="E262" s="27" t="str">
        <f>IF(OR(A262="",D262=""),"",D262-C262)</f>
        <v/>
      </c>
      <c r="F262" s="26" t="str">
        <f>IF(E262="","",IF(E262=0,"Confere",IF(E262&gt;0,"Entrada de "&amp;E262&amp;" (Ajuste de inventário)","Saída de "&amp;-E262&amp;" (Ajuste de inventário)")))</f>
        <v/>
      </c>
    </row>
    <row r="263">
      <c r="A263" s="26" t="str">
        <f>IF(Produtos!A262="","",Produtos!A262)</f>
        <v/>
      </c>
      <c r="B263" s="26" t="str">
        <f>IF(A263="","",Produtos!J262)</f>
        <v/>
      </c>
      <c r="C263" s="21" t="str">
        <f>IF(A263="","",'Saldo e alertas'!F263)</f>
        <v/>
      </c>
      <c r="D263" s="10" t="n"/>
      <c r="E263" s="27" t="str">
        <f>IF(OR(A263="",D263=""),"",D263-C263)</f>
        <v/>
      </c>
      <c r="F263" s="26" t="str">
        <f>IF(E263="","",IF(E263=0,"Confere",IF(E263&gt;0,"Entrada de "&amp;E263&amp;" (Ajuste de inventário)","Saída de "&amp;-E263&amp;" (Ajuste de inventário)")))</f>
        <v/>
      </c>
    </row>
    <row r="264">
      <c r="A264" s="26" t="str">
        <f>IF(Produtos!A263="","",Produtos!A263)</f>
        <v/>
      </c>
      <c r="B264" s="26" t="str">
        <f>IF(A264="","",Produtos!J263)</f>
        <v/>
      </c>
      <c r="C264" s="21" t="str">
        <f>IF(A264="","",'Saldo e alertas'!F264)</f>
        <v/>
      </c>
      <c r="D264" s="10" t="n"/>
      <c r="E264" s="27" t="str">
        <f>IF(OR(A264="",D264=""),"",D264-C264)</f>
        <v/>
      </c>
      <c r="F264" s="26" t="str">
        <f>IF(E264="","",IF(E264=0,"Confere",IF(E264&gt;0,"Entrada de "&amp;E264&amp;" (Ajuste de inventário)","Saída de "&amp;-E264&amp;" (Ajuste de inventário)")))</f>
        <v/>
      </c>
    </row>
    <row r="265">
      <c r="A265" s="26" t="str">
        <f>IF(Produtos!A264="","",Produtos!A264)</f>
        <v/>
      </c>
      <c r="B265" s="26" t="str">
        <f>IF(A265="","",Produtos!J264)</f>
        <v/>
      </c>
      <c r="C265" s="21" t="str">
        <f>IF(A265="","",'Saldo e alertas'!F265)</f>
        <v/>
      </c>
      <c r="D265" s="10" t="n"/>
      <c r="E265" s="27" t="str">
        <f>IF(OR(A265="",D265=""),"",D265-C265)</f>
        <v/>
      </c>
      <c r="F265" s="26" t="str">
        <f>IF(E265="","",IF(E265=0,"Confere",IF(E265&gt;0,"Entrada de "&amp;E265&amp;" (Ajuste de inventário)","Saída de "&amp;-E265&amp;" (Ajuste de inventário)")))</f>
        <v/>
      </c>
    </row>
    <row r="266">
      <c r="A266" s="26" t="str">
        <f>IF(Produtos!A265="","",Produtos!A265)</f>
        <v/>
      </c>
      <c r="B266" s="26" t="str">
        <f>IF(A266="","",Produtos!J265)</f>
        <v/>
      </c>
      <c r="C266" s="21" t="str">
        <f>IF(A266="","",'Saldo e alertas'!F266)</f>
        <v/>
      </c>
      <c r="D266" s="10" t="n"/>
      <c r="E266" s="27" t="str">
        <f>IF(OR(A266="",D266=""),"",D266-C266)</f>
        <v/>
      </c>
      <c r="F266" s="26" t="str">
        <f>IF(E266="","",IF(E266=0,"Confere",IF(E266&gt;0,"Entrada de "&amp;E266&amp;" (Ajuste de inventário)","Saída de "&amp;-E266&amp;" (Ajuste de inventário)")))</f>
        <v/>
      </c>
    </row>
    <row r="267">
      <c r="A267" s="26" t="str">
        <f>IF(Produtos!A266="","",Produtos!A266)</f>
        <v/>
      </c>
      <c r="B267" s="26" t="str">
        <f>IF(A267="","",Produtos!J266)</f>
        <v/>
      </c>
      <c r="C267" s="21" t="str">
        <f>IF(A267="","",'Saldo e alertas'!F267)</f>
        <v/>
      </c>
      <c r="D267" s="10" t="n"/>
      <c r="E267" s="27" t="str">
        <f>IF(OR(A267="",D267=""),"",D267-C267)</f>
        <v/>
      </c>
      <c r="F267" s="26" t="str">
        <f>IF(E267="","",IF(E267=0,"Confere",IF(E267&gt;0,"Entrada de "&amp;E267&amp;" (Ajuste de inventário)","Saída de "&amp;-E267&amp;" (Ajuste de inventário)")))</f>
        <v/>
      </c>
    </row>
    <row r="268">
      <c r="A268" s="26" t="str">
        <f>IF(Produtos!A267="","",Produtos!A267)</f>
        <v/>
      </c>
      <c r="B268" s="26" t="str">
        <f>IF(A268="","",Produtos!J267)</f>
        <v/>
      </c>
      <c r="C268" s="21" t="str">
        <f>IF(A268="","",'Saldo e alertas'!F268)</f>
        <v/>
      </c>
      <c r="D268" s="10" t="n"/>
      <c r="E268" s="27" t="str">
        <f>IF(OR(A268="",D268=""),"",D268-C268)</f>
        <v/>
      </c>
      <c r="F268" s="26" t="str">
        <f>IF(E268="","",IF(E268=0,"Confere",IF(E268&gt;0,"Entrada de "&amp;E268&amp;" (Ajuste de inventário)","Saída de "&amp;-E268&amp;" (Ajuste de inventário)")))</f>
        <v/>
      </c>
    </row>
    <row r="269">
      <c r="A269" s="26" t="str">
        <f>IF(Produtos!A268="","",Produtos!A268)</f>
        <v/>
      </c>
      <c r="B269" s="26" t="str">
        <f>IF(A269="","",Produtos!J268)</f>
        <v/>
      </c>
      <c r="C269" s="21" t="str">
        <f>IF(A269="","",'Saldo e alertas'!F269)</f>
        <v/>
      </c>
      <c r="D269" s="10" t="n"/>
      <c r="E269" s="27" t="str">
        <f>IF(OR(A269="",D269=""),"",D269-C269)</f>
        <v/>
      </c>
      <c r="F269" s="26" t="str">
        <f>IF(E269="","",IF(E269=0,"Confere",IF(E269&gt;0,"Entrada de "&amp;E269&amp;" (Ajuste de inventário)","Saída de "&amp;-E269&amp;" (Ajuste de inventário)")))</f>
        <v/>
      </c>
    </row>
    <row r="270">
      <c r="A270" s="26" t="str">
        <f>IF(Produtos!A269="","",Produtos!A269)</f>
        <v/>
      </c>
      <c r="B270" s="26" t="str">
        <f>IF(A270="","",Produtos!J269)</f>
        <v/>
      </c>
      <c r="C270" s="21" t="str">
        <f>IF(A270="","",'Saldo e alertas'!F270)</f>
        <v/>
      </c>
      <c r="D270" s="10" t="n"/>
      <c r="E270" s="27" t="str">
        <f>IF(OR(A270="",D270=""),"",D270-C270)</f>
        <v/>
      </c>
      <c r="F270" s="26" t="str">
        <f>IF(E270="","",IF(E270=0,"Confere",IF(E270&gt;0,"Entrada de "&amp;E270&amp;" (Ajuste de inventário)","Saída de "&amp;-E270&amp;" (Ajuste de inventário)")))</f>
        <v/>
      </c>
    </row>
    <row r="271">
      <c r="A271" s="26" t="str">
        <f>IF(Produtos!A270="","",Produtos!A270)</f>
        <v/>
      </c>
      <c r="B271" s="26" t="str">
        <f>IF(A271="","",Produtos!J270)</f>
        <v/>
      </c>
      <c r="C271" s="21" t="str">
        <f>IF(A271="","",'Saldo e alertas'!F271)</f>
        <v/>
      </c>
      <c r="D271" s="10" t="n"/>
      <c r="E271" s="27" t="str">
        <f>IF(OR(A271="",D271=""),"",D271-C271)</f>
        <v/>
      </c>
      <c r="F271" s="26" t="str">
        <f>IF(E271="","",IF(E271=0,"Confere",IF(E271&gt;0,"Entrada de "&amp;E271&amp;" (Ajuste de inventário)","Saída de "&amp;-E271&amp;" (Ajuste de inventário)")))</f>
        <v/>
      </c>
    </row>
    <row r="272">
      <c r="A272" s="26" t="str">
        <f>IF(Produtos!A271="","",Produtos!A271)</f>
        <v/>
      </c>
      <c r="B272" s="26" t="str">
        <f>IF(A272="","",Produtos!J271)</f>
        <v/>
      </c>
      <c r="C272" s="21" t="str">
        <f>IF(A272="","",'Saldo e alertas'!F272)</f>
        <v/>
      </c>
      <c r="D272" s="10" t="n"/>
      <c r="E272" s="27" t="str">
        <f>IF(OR(A272="",D272=""),"",D272-C272)</f>
        <v/>
      </c>
      <c r="F272" s="26" t="str">
        <f>IF(E272="","",IF(E272=0,"Confere",IF(E272&gt;0,"Entrada de "&amp;E272&amp;" (Ajuste de inventário)","Saída de "&amp;-E272&amp;" (Ajuste de inventário)")))</f>
        <v/>
      </c>
    </row>
    <row r="273">
      <c r="A273" s="26" t="str">
        <f>IF(Produtos!A272="","",Produtos!A272)</f>
        <v/>
      </c>
      <c r="B273" s="26" t="str">
        <f>IF(A273="","",Produtos!J272)</f>
        <v/>
      </c>
      <c r="C273" s="21" t="str">
        <f>IF(A273="","",'Saldo e alertas'!F273)</f>
        <v/>
      </c>
      <c r="D273" s="10" t="n"/>
      <c r="E273" s="27" t="str">
        <f>IF(OR(A273="",D273=""),"",D273-C273)</f>
        <v/>
      </c>
      <c r="F273" s="26" t="str">
        <f>IF(E273="","",IF(E273=0,"Confere",IF(E273&gt;0,"Entrada de "&amp;E273&amp;" (Ajuste de inventário)","Saída de "&amp;-E273&amp;" (Ajuste de inventário)")))</f>
        <v/>
      </c>
    </row>
    <row r="274">
      <c r="A274" s="26" t="str">
        <f>IF(Produtos!A273="","",Produtos!A273)</f>
        <v/>
      </c>
      <c r="B274" s="26" t="str">
        <f>IF(A274="","",Produtos!J273)</f>
        <v/>
      </c>
      <c r="C274" s="21" t="str">
        <f>IF(A274="","",'Saldo e alertas'!F274)</f>
        <v/>
      </c>
      <c r="D274" s="10" t="n"/>
      <c r="E274" s="27" t="str">
        <f>IF(OR(A274="",D274=""),"",D274-C274)</f>
        <v/>
      </c>
      <c r="F274" s="26" t="str">
        <f>IF(E274="","",IF(E274=0,"Confere",IF(E274&gt;0,"Entrada de "&amp;E274&amp;" (Ajuste de inventário)","Saída de "&amp;-E274&amp;" (Ajuste de inventário)")))</f>
        <v/>
      </c>
    </row>
    <row r="275">
      <c r="A275" s="26" t="str">
        <f>IF(Produtos!A274="","",Produtos!A274)</f>
        <v/>
      </c>
      <c r="B275" s="26" t="str">
        <f>IF(A275="","",Produtos!J274)</f>
        <v/>
      </c>
      <c r="C275" s="21" t="str">
        <f>IF(A275="","",'Saldo e alertas'!F275)</f>
        <v/>
      </c>
      <c r="D275" s="10" t="n"/>
      <c r="E275" s="27" t="str">
        <f>IF(OR(A275="",D275=""),"",D275-C275)</f>
        <v/>
      </c>
      <c r="F275" s="26" t="str">
        <f>IF(E275="","",IF(E275=0,"Confere",IF(E275&gt;0,"Entrada de "&amp;E275&amp;" (Ajuste de inventário)","Saída de "&amp;-E275&amp;" (Ajuste de inventário)")))</f>
        <v/>
      </c>
    </row>
    <row r="276">
      <c r="A276" s="26" t="str">
        <f>IF(Produtos!A275="","",Produtos!A275)</f>
        <v/>
      </c>
      <c r="B276" s="26" t="str">
        <f>IF(A276="","",Produtos!J275)</f>
        <v/>
      </c>
      <c r="C276" s="21" t="str">
        <f>IF(A276="","",'Saldo e alertas'!F276)</f>
        <v/>
      </c>
      <c r="D276" s="10" t="n"/>
      <c r="E276" s="27" t="str">
        <f>IF(OR(A276="",D276=""),"",D276-C276)</f>
        <v/>
      </c>
      <c r="F276" s="26" t="str">
        <f>IF(E276="","",IF(E276=0,"Confere",IF(E276&gt;0,"Entrada de "&amp;E276&amp;" (Ajuste de inventário)","Saída de "&amp;-E276&amp;" (Ajuste de inventário)")))</f>
        <v/>
      </c>
    </row>
    <row r="277">
      <c r="A277" s="26" t="str">
        <f>IF(Produtos!A276="","",Produtos!A276)</f>
        <v/>
      </c>
      <c r="B277" s="26" t="str">
        <f>IF(A277="","",Produtos!J276)</f>
        <v/>
      </c>
      <c r="C277" s="21" t="str">
        <f>IF(A277="","",'Saldo e alertas'!F277)</f>
        <v/>
      </c>
      <c r="D277" s="10" t="n"/>
      <c r="E277" s="27" t="str">
        <f>IF(OR(A277="",D277=""),"",D277-C277)</f>
        <v/>
      </c>
      <c r="F277" s="26" t="str">
        <f>IF(E277="","",IF(E277=0,"Confere",IF(E277&gt;0,"Entrada de "&amp;E277&amp;" (Ajuste de inventário)","Saída de "&amp;-E277&amp;" (Ajuste de inventário)")))</f>
        <v/>
      </c>
    </row>
    <row r="278">
      <c r="A278" s="26" t="str">
        <f>IF(Produtos!A277="","",Produtos!A277)</f>
        <v/>
      </c>
      <c r="B278" s="26" t="str">
        <f>IF(A278="","",Produtos!J277)</f>
        <v/>
      </c>
      <c r="C278" s="21" t="str">
        <f>IF(A278="","",'Saldo e alertas'!F278)</f>
        <v/>
      </c>
      <c r="D278" s="10" t="n"/>
      <c r="E278" s="27" t="str">
        <f>IF(OR(A278="",D278=""),"",D278-C278)</f>
        <v/>
      </c>
      <c r="F278" s="26" t="str">
        <f>IF(E278="","",IF(E278=0,"Confere",IF(E278&gt;0,"Entrada de "&amp;E278&amp;" (Ajuste de inventário)","Saída de "&amp;-E278&amp;" (Ajuste de inventário)")))</f>
        <v/>
      </c>
    </row>
    <row r="279">
      <c r="A279" s="26" t="str">
        <f>IF(Produtos!A278="","",Produtos!A278)</f>
        <v/>
      </c>
      <c r="B279" s="26" t="str">
        <f>IF(A279="","",Produtos!J278)</f>
        <v/>
      </c>
      <c r="C279" s="21" t="str">
        <f>IF(A279="","",'Saldo e alertas'!F279)</f>
        <v/>
      </c>
      <c r="D279" s="10" t="n"/>
      <c r="E279" s="27" t="str">
        <f>IF(OR(A279="",D279=""),"",D279-C279)</f>
        <v/>
      </c>
      <c r="F279" s="26" t="str">
        <f>IF(E279="","",IF(E279=0,"Confere",IF(E279&gt;0,"Entrada de "&amp;E279&amp;" (Ajuste de inventário)","Saída de "&amp;-E279&amp;" (Ajuste de inventário)")))</f>
        <v/>
      </c>
    </row>
    <row r="280">
      <c r="A280" s="26" t="str">
        <f>IF(Produtos!A279="","",Produtos!A279)</f>
        <v/>
      </c>
      <c r="B280" s="26" t="str">
        <f>IF(A280="","",Produtos!J279)</f>
        <v/>
      </c>
      <c r="C280" s="21" t="str">
        <f>IF(A280="","",'Saldo e alertas'!F280)</f>
        <v/>
      </c>
      <c r="D280" s="10" t="n"/>
      <c r="E280" s="27" t="str">
        <f>IF(OR(A280="",D280=""),"",D280-C280)</f>
        <v/>
      </c>
      <c r="F280" s="26" t="str">
        <f>IF(E280="","",IF(E280=0,"Confere",IF(E280&gt;0,"Entrada de "&amp;E280&amp;" (Ajuste de inventário)","Saída de "&amp;-E280&amp;" (Ajuste de inventário)")))</f>
        <v/>
      </c>
    </row>
    <row r="281">
      <c r="A281" s="26" t="str">
        <f>IF(Produtos!A280="","",Produtos!A280)</f>
        <v/>
      </c>
      <c r="B281" s="26" t="str">
        <f>IF(A281="","",Produtos!J280)</f>
        <v/>
      </c>
      <c r="C281" s="21" t="str">
        <f>IF(A281="","",'Saldo e alertas'!F281)</f>
        <v/>
      </c>
      <c r="D281" s="10" t="n"/>
      <c r="E281" s="27" t="str">
        <f>IF(OR(A281="",D281=""),"",D281-C281)</f>
        <v/>
      </c>
      <c r="F281" s="26" t="str">
        <f>IF(E281="","",IF(E281=0,"Confere",IF(E281&gt;0,"Entrada de "&amp;E281&amp;" (Ajuste de inventário)","Saída de "&amp;-E281&amp;" (Ajuste de inventário)")))</f>
        <v/>
      </c>
    </row>
    <row r="282">
      <c r="A282" s="26" t="str">
        <f>IF(Produtos!A281="","",Produtos!A281)</f>
        <v/>
      </c>
      <c r="B282" s="26" t="str">
        <f>IF(A282="","",Produtos!J281)</f>
        <v/>
      </c>
      <c r="C282" s="21" t="str">
        <f>IF(A282="","",'Saldo e alertas'!F282)</f>
        <v/>
      </c>
      <c r="D282" s="10" t="n"/>
      <c r="E282" s="27" t="str">
        <f>IF(OR(A282="",D282=""),"",D282-C282)</f>
        <v/>
      </c>
      <c r="F282" s="26" t="str">
        <f>IF(E282="","",IF(E282=0,"Confere",IF(E282&gt;0,"Entrada de "&amp;E282&amp;" (Ajuste de inventário)","Saída de "&amp;-E282&amp;" (Ajuste de inventário)")))</f>
        <v/>
      </c>
    </row>
    <row r="283">
      <c r="A283" s="26" t="str">
        <f>IF(Produtos!A282="","",Produtos!A282)</f>
        <v/>
      </c>
      <c r="B283" s="26" t="str">
        <f>IF(A283="","",Produtos!J282)</f>
        <v/>
      </c>
      <c r="C283" s="21" t="str">
        <f>IF(A283="","",'Saldo e alertas'!F283)</f>
        <v/>
      </c>
      <c r="D283" s="10" t="n"/>
      <c r="E283" s="27" t="str">
        <f>IF(OR(A283="",D283=""),"",D283-C283)</f>
        <v/>
      </c>
      <c r="F283" s="26" t="str">
        <f>IF(E283="","",IF(E283=0,"Confere",IF(E283&gt;0,"Entrada de "&amp;E283&amp;" (Ajuste de inventário)","Saída de "&amp;-E283&amp;" (Ajuste de inventário)")))</f>
        <v/>
      </c>
    </row>
    <row r="284">
      <c r="A284" s="26" t="str">
        <f>IF(Produtos!A283="","",Produtos!A283)</f>
        <v/>
      </c>
      <c r="B284" s="26" t="str">
        <f>IF(A284="","",Produtos!J283)</f>
        <v/>
      </c>
      <c r="C284" s="21" t="str">
        <f>IF(A284="","",'Saldo e alertas'!F284)</f>
        <v/>
      </c>
      <c r="D284" s="10" t="n"/>
      <c r="E284" s="27" t="str">
        <f>IF(OR(A284="",D284=""),"",D284-C284)</f>
        <v/>
      </c>
      <c r="F284" s="26" t="str">
        <f>IF(E284="","",IF(E284=0,"Confere",IF(E284&gt;0,"Entrada de "&amp;E284&amp;" (Ajuste de inventário)","Saída de "&amp;-E284&amp;" (Ajuste de inventário)")))</f>
        <v/>
      </c>
    </row>
    <row r="285">
      <c r="A285" s="26" t="str">
        <f>IF(Produtos!A284="","",Produtos!A284)</f>
        <v/>
      </c>
      <c r="B285" s="26" t="str">
        <f>IF(A285="","",Produtos!J284)</f>
        <v/>
      </c>
      <c r="C285" s="21" t="str">
        <f>IF(A285="","",'Saldo e alertas'!F285)</f>
        <v/>
      </c>
      <c r="D285" s="10" t="n"/>
      <c r="E285" s="27" t="str">
        <f>IF(OR(A285="",D285=""),"",D285-C285)</f>
        <v/>
      </c>
      <c r="F285" s="26" t="str">
        <f>IF(E285="","",IF(E285=0,"Confere",IF(E285&gt;0,"Entrada de "&amp;E285&amp;" (Ajuste de inventário)","Saída de "&amp;-E285&amp;" (Ajuste de inventário)")))</f>
        <v/>
      </c>
    </row>
    <row r="286">
      <c r="A286" s="26" t="str">
        <f>IF(Produtos!A285="","",Produtos!A285)</f>
        <v/>
      </c>
      <c r="B286" s="26" t="str">
        <f>IF(A286="","",Produtos!J285)</f>
        <v/>
      </c>
      <c r="C286" s="21" t="str">
        <f>IF(A286="","",'Saldo e alertas'!F286)</f>
        <v/>
      </c>
      <c r="D286" s="10" t="n"/>
      <c r="E286" s="27" t="str">
        <f>IF(OR(A286="",D286=""),"",D286-C286)</f>
        <v/>
      </c>
      <c r="F286" s="26" t="str">
        <f>IF(E286="","",IF(E286=0,"Confere",IF(E286&gt;0,"Entrada de "&amp;E286&amp;" (Ajuste de inventário)","Saída de "&amp;-E286&amp;" (Ajuste de inventário)")))</f>
        <v/>
      </c>
    </row>
    <row r="287">
      <c r="A287" s="26" t="str">
        <f>IF(Produtos!A286="","",Produtos!A286)</f>
        <v/>
      </c>
      <c r="B287" s="26" t="str">
        <f>IF(A287="","",Produtos!J286)</f>
        <v/>
      </c>
      <c r="C287" s="21" t="str">
        <f>IF(A287="","",'Saldo e alertas'!F287)</f>
        <v/>
      </c>
      <c r="D287" s="10" t="n"/>
      <c r="E287" s="27" t="str">
        <f>IF(OR(A287="",D287=""),"",D287-C287)</f>
        <v/>
      </c>
      <c r="F287" s="26" t="str">
        <f>IF(E287="","",IF(E287=0,"Confere",IF(E287&gt;0,"Entrada de "&amp;E287&amp;" (Ajuste de inventário)","Saída de "&amp;-E287&amp;" (Ajuste de inventário)")))</f>
        <v/>
      </c>
    </row>
    <row r="288">
      <c r="A288" s="26" t="str">
        <f>IF(Produtos!A287="","",Produtos!A287)</f>
        <v/>
      </c>
      <c r="B288" s="26" t="str">
        <f>IF(A288="","",Produtos!J287)</f>
        <v/>
      </c>
      <c r="C288" s="21" t="str">
        <f>IF(A288="","",'Saldo e alertas'!F288)</f>
        <v/>
      </c>
      <c r="D288" s="10" t="n"/>
      <c r="E288" s="27" t="str">
        <f>IF(OR(A288="",D288=""),"",D288-C288)</f>
        <v/>
      </c>
      <c r="F288" s="26" t="str">
        <f>IF(E288="","",IF(E288=0,"Confere",IF(E288&gt;0,"Entrada de "&amp;E288&amp;" (Ajuste de inventário)","Saída de "&amp;-E288&amp;" (Ajuste de inventário)")))</f>
        <v/>
      </c>
    </row>
    <row r="289">
      <c r="A289" s="26" t="str">
        <f>IF(Produtos!A288="","",Produtos!A288)</f>
        <v/>
      </c>
      <c r="B289" s="26" t="str">
        <f>IF(A289="","",Produtos!J288)</f>
        <v/>
      </c>
      <c r="C289" s="21" t="str">
        <f>IF(A289="","",'Saldo e alertas'!F289)</f>
        <v/>
      </c>
      <c r="D289" s="10" t="n"/>
      <c r="E289" s="27" t="str">
        <f>IF(OR(A289="",D289=""),"",D289-C289)</f>
        <v/>
      </c>
      <c r="F289" s="26" t="str">
        <f>IF(E289="","",IF(E289=0,"Confere",IF(E289&gt;0,"Entrada de "&amp;E289&amp;" (Ajuste de inventário)","Saída de "&amp;-E289&amp;" (Ajuste de inventário)")))</f>
        <v/>
      </c>
    </row>
    <row r="290">
      <c r="A290" s="26" t="str">
        <f>IF(Produtos!A289="","",Produtos!A289)</f>
        <v/>
      </c>
      <c r="B290" s="26" t="str">
        <f>IF(A290="","",Produtos!J289)</f>
        <v/>
      </c>
      <c r="C290" s="21" t="str">
        <f>IF(A290="","",'Saldo e alertas'!F290)</f>
        <v/>
      </c>
      <c r="D290" s="10" t="n"/>
      <c r="E290" s="27" t="str">
        <f>IF(OR(A290="",D290=""),"",D290-C290)</f>
        <v/>
      </c>
      <c r="F290" s="26" t="str">
        <f>IF(E290="","",IF(E290=0,"Confere",IF(E290&gt;0,"Entrada de "&amp;E290&amp;" (Ajuste de inventário)","Saída de "&amp;-E290&amp;" (Ajuste de inventário)")))</f>
        <v/>
      </c>
    </row>
    <row r="291">
      <c r="A291" s="26" t="str">
        <f>IF(Produtos!A290="","",Produtos!A290)</f>
        <v/>
      </c>
      <c r="B291" s="26" t="str">
        <f>IF(A291="","",Produtos!J290)</f>
        <v/>
      </c>
      <c r="C291" s="21" t="str">
        <f>IF(A291="","",'Saldo e alertas'!F291)</f>
        <v/>
      </c>
      <c r="D291" s="10" t="n"/>
      <c r="E291" s="27" t="str">
        <f>IF(OR(A291="",D291=""),"",D291-C291)</f>
        <v/>
      </c>
      <c r="F291" s="26" t="str">
        <f>IF(E291="","",IF(E291=0,"Confere",IF(E291&gt;0,"Entrada de "&amp;E291&amp;" (Ajuste de inventário)","Saída de "&amp;-E291&amp;" (Ajuste de inventário)")))</f>
        <v/>
      </c>
    </row>
    <row r="292">
      <c r="A292" s="26" t="str">
        <f>IF(Produtos!A291="","",Produtos!A291)</f>
        <v/>
      </c>
      <c r="B292" s="26" t="str">
        <f>IF(A292="","",Produtos!J291)</f>
        <v/>
      </c>
      <c r="C292" s="21" t="str">
        <f>IF(A292="","",'Saldo e alertas'!F292)</f>
        <v/>
      </c>
      <c r="D292" s="10" t="n"/>
      <c r="E292" s="27" t="str">
        <f>IF(OR(A292="",D292=""),"",D292-C292)</f>
        <v/>
      </c>
      <c r="F292" s="26" t="str">
        <f>IF(E292="","",IF(E292=0,"Confere",IF(E292&gt;0,"Entrada de "&amp;E292&amp;" (Ajuste de inventário)","Saída de "&amp;-E292&amp;" (Ajuste de inventário)")))</f>
        <v/>
      </c>
    </row>
    <row r="293">
      <c r="A293" s="26" t="str">
        <f>IF(Produtos!A292="","",Produtos!A292)</f>
        <v/>
      </c>
      <c r="B293" s="26" t="str">
        <f>IF(A293="","",Produtos!J292)</f>
        <v/>
      </c>
      <c r="C293" s="21" t="str">
        <f>IF(A293="","",'Saldo e alertas'!F293)</f>
        <v/>
      </c>
      <c r="D293" s="10" t="n"/>
      <c r="E293" s="27" t="str">
        <f>IF(OR(A293="",D293=""),"",D293-C293)</f>
        <v/>
      </c>
      <c r="F293" s="26" t="str">
        <f>IF(E293="","",IF(E293=0,"Confere",IF(E293&gt;0,"Entrada de "&amp;E293&amp;" (Ajuste de inventário)","Saída de "&amp;-E293&amp;" (Ajuste de inventário)")))</f>
        <v/>
      </c>
    </row>
    <row r="294">
      <c r="A294" s="26" t="str">
        <f>IF(Produtos!A293="","",Produtos!A293)</f>
        <v/>
      </c>
      <c r="B294" s="26" t="str">
        <f>IF(A294="","",Produtos!J293)</f>
        <v/>
      </c>
      <c r="C294" s="21" t="str">
        <f>IF(A294="","",'Saldo e alertas'!F294)</f>
        <v/>
      </c>
      <c r="D294" s="10" t="n"/>
      <c r="E294" s="27" t="str">
        <f>IF(OR(A294="",D294=""),"",D294-C294)</f>
        <v/>
      </c>
      <c r="F294" s="26" t="str">
        <f>IF(E294="","",IF(E294=0,"Confere",IF(E294&gt;0,"Entrada de "&amp;E294&amp;" (Ajuste de inventário)","Saída de "&amp;-E294&amp;" (Ajuste de inventário)")))</f>
        <v/>
      </c>
    </row>
    <row r="295">
      <c r="A295" s="26" t="str">
        <f>IF(Produtos!A294="","",Produtos!A294)</f>
        <v/>
      </c>
      <c r="B295" s="26" t="str">
        <f>IF(A295="","",Produtos!J294)</f>
        <v/>
      </c>
      <c r="C295" s="21" t="str">
        <f>IF(A295="","",'Saldo e alertas'!F295)</f>
        <v/>
      </c>
      <c r="D295" s="10" t="n"/>
      <c r="E295" s="27" t="str">
        <f>IF(OR(A295="",D295=""),"",D295-C295)</f>
        <v/>
      </c>
      <c r="F295" s="26" t="str">
        <f>IF(E295="","",IF(E295=0,"Confere",IF(E295&gt;0,"Entrada de "&amp;E295&amp;" (Ajuste de inventário)","Saída de "&amp;-E295&amp;" (Ajuste de inventário)")))</f>
        <v/>
      </c>
    </row>
    <row r="296">
      <c r="A296" s="26" t="str">
        <f>IF(Produtos!A295="","",Produtos!A295)</f>
        <v/>
      </c>
      <c r="B296" s="26" t="str">
        <f>IF(A296="","",Produtos!J295)</f>
        <v/>
      </c>
      <c r="C296" s="21" t="str">
        <f>IF(A296="","",'Saldo e alertas'!F296)</f>
        <v/>
      </c>
      <c r="D296" s="10" t="n"/>
      <c r="E296" s="27" t="str">
        <f>IF(OR(A296="",D296=""),"",D296-C296)</f>
        <v/>
      </c>
      <c r="F296" s="26" t="str">
        <f>IF(E296="","",IF(E296=0,"Confere",IF(E296&gt;0,"Entrada de "&amp;E296&amp;" (Ajuste de inventário)","Saída de "&amp;-E296&amp;" (Ajuste de inventário)")))</f>
        <v/>
      </c>
    </row>
    <row r="297">
      <c r="A297" s="26" t="str">
        <f>IF(Produtos!A296="","",Produtos!A296)</f>
        <v/>
      </c>
      <c r="B297" s="26" t="str">
        <f>IF(A297="","",Produtos!J296)</f>
        <v/>
      </c>
      <c r="C297" s="21" t="str">
        <f>IF(A297="","",'Saldo e alertas'!F297)</f>
        <v/>
      </c>
      <c r="D297" s="10" t="n"/>
      <c r="E297" s="27" t="str">
        <f>IF(OR(A297="",D297=""),"",D297-C297)</f>
        <v/>
      </c>
      <c r="F297" s="26" t="str">
        <f>IF(E297="","",IF(E297=0,"Confere",IF(E297&gt;0,"Entrada de "&amp;E297&amp;" (Ajuste de inventário)","Saída de "&amp;-E297&amp;" (Ajuste de inventário)")))</f>
        <v/>
      </c>
    </row>
    <row r="298">
      <c r="A298" s="26" t="str">
        <f>IF(Produtos!A297="","",Produtos!A297)</f>
        <v/>
      </c>
      <c r="B298" s="26" t="str">
        <f>IF(A298="","",Produtos!J297)</f>
        <v/>
      </c>
      <c r="C298" s="21" t="str">
        <f>IF(A298="","",'Saldo e alertas'!F298)</f>
        <v/>
      </c>
      <c r="D298" s="10" t="n"/>
      <c r="E298" s="27" t="str">
        <f>IF(OR(A298="",D298=""),"",D298-C298)</f>
        <v/>
      </c>
      <c r="F298" s="26" t="str">
        <f>IF(E298="","",IF(E298=0,"Confere",IF(E298&gt;0,"Entrada de "&amp;E298&amp;" (Ajuste de inventário)","Saída de "&amp;-E298&amp;" (Ajuste de inventário)")))</f>
        <v/>
      </c>
    </row>
    <row r="299">
      <c r="A299" s="26" t="str">
        <f>IF(Produtos!A298="","",Produtos!A298)</f>
        <v/>
      </c>
      <c r="B299" s="26" t="str">
        <f>IF(A299="","",Produtos!J298)</f>
        <v/>
      </c>
      <c r="C299" s="21" t="str">
        <f>IF(A299="","",'Saldo e alertas'!F299)</f>
        <v/>
      </c>
      <c r="D299" s="10" t="n"/>
      <c r="E299" s="27" t="str">
        <f>IF(OR(A299="",D299=""),"",D299-C299)</f>
        <v/>
      </c>
      <c r="F299" s="26" t="str">
        <f>IF(E299="","",IF(E299=0,"Confere",IF(E299&gt;0,"Entrada de "&amp;E299&amp;" (Ajuste de inventário)","Saída de "&amp;-E299&amp;" (Ajuste de inventário)")))</f>
        <v/>
      </c>
    </row>
    <row r="300">
      <c r="A300" s="26" t="str">
        <f>IF(Produtos!A299="","",Produtos!A299)</f>
        <v/>
      </c>
      <c r="B300" s="26" t="str">
        <f>IF(A300="","",Produtos!J299)</f>
        <v/>
      </c>
      <c r="C300" s="21" t="str">
        <f>IF(A300="","",'Saldo e alertas'!F300)</f>
        <v/>
      </c>
      <c r="D300" s="10" t="n"/>
      <c r="E300" s="27" t="str">
        <f>IF(OR(A300="",D300=""),"",D300-C300)</f>
        <v/>
      </c>
      <c r="F300" s="26" t="str">
        <f>IF(E300="","",IF(E300=0,"Confere",IF(E300&gt;0,"Entrada de "&amp;E300&amp;" (Ajuste de inventário)","Saída de "&amp;-E300&amp;" (Ajuste de inventário)")))</f>
        <v/>
      </c>
    </row>
    <row r="301">
      <c r="A301" s="26" t="str">
        <f>IF(Produtos!A300="","",Produtos!A300)</f>
        <v/>
      </c>
      <c r="B301" s="26" t="str">
        <f>IF(A301="","",Produtos!J300)</f>
        <v/>
      </c>
      <c r="C301" s="21" t="str">
        <f>IF(A301="","",'Saldo e alertas'!F301)</f>
        <v/>
      </c>
      <c r="D301" s="10" t="n"/>
      <c r="E301" s="27" t="str">
        <f>IF(OR(A301="",D301=""),"",D301-C301)</f>
        <v/>
      </c>
      <c r="F301" s="26" t="str">
        <f>IF(E301="","",IF(E301=0,"Confere",IF(E301&gt;0,"Entrada de "&amp;E301&amp;" (Ajuste de inventário)","Saída de "&amp;-E301&amp;" (Ajuste de inventário)")))</f>
        <v/>
      </c>
    </row>
    <row r="302">
      <c r="A302" s="26" t="str">
        <f>IF(Produtos!A301="","",Produtos!A301)</f>
        <v/>
      </c>
      <c r="B302" s="26" t="str">
        <f>IF(A302="","",Produtos!J301)</f>
        <v/>
      </c>
      <c r="C302" s="21" t="str">
        <f>IF(A302="","",'Saldo e alertas'!F302)</f>
        <v/>
      </c>
      <c r="D302" s="10" t="n"/>
      <c r="E302" s="27" t="str">
        <f>IF(OR(A302="",D302=""),"",D302-C302)</f>
        <v/>
      </c>
      <c r="F302" s="26" t="str">
        <f>IF(E302="","",IF(E302=0,"Confere",IF(E302&gt;0,"Entrada de "&amp;E302&amp;" (Ajuste de inventário)","Saída de "&amp;-E302&amp;" (Ajuste de inventário)")))</f>
        <v/>
      </c>
    </row>
    <row r="303">
      <c r="A303" s="26" t="str">
        <f>IF(Produtos!A302="","",Produtos!A302)</f>
        <v/>
      </c>
      <c r="B303" s="26" t="str">
        <f>IF(A303="","",Produtos!J302)</f>
        <v/>
      </c>
      <c r="C303" s="21" t="str">
        <f>IF(A303="","",'Saldo e alertas'!F303)</f>
        <v/>
      </c>
      <c r="D303" s="10" t="n"/>
      <c r="E303" s="27" t="str">
        <f>IF(OR(A303="",D303=""),"",D303-C303)</f>
        <v/>
      </c>
      <c r="F303" s="26" t="str">
        <f>IF(E303="","",IF(E303=0,"Confere",IF(E303&gt;0,"Entrada de "&amp;E303&amp;" (Ajuste de inventário)","Saída de "&amp;-E303&amp;" (Ajuste de inventário)")))</f>
        <v/>
      </c>
    </row>
    <row r="304">
      <c r="A304" s="26" t="str">
        <f>IF(Produtos!A303="","",Produtos!A303)</f>
        <v/>
      </c>
      <c r="B304" s="26" t="str">
        <f>IF(A304="","",Produtos!J303)</f>
        <v/>
      </c>
      <c r="C304" s="21" t="str">
        <f>IF(A304="","",'Saldo e alertas'!F304)</f>
        <v/>
      </c>
      <c r="D304" s="10" t="n"/>
      <c r="E304" s="27" t="str">
        <f>IF(OR(A304="",D304=""),"",D304-C304)</f>
        <v/>
      </c>
      <c r="F304" s="26" t="str">
        <f>IF(E304="","",IF(E304=0,"Confere",IF(E304&gt;0,"Entrada de "&amp;E304&amp;" (Ajuste de inventário)","Saída de "&amp;-E304&amp;" (Ajuste de inventário)")))</f>
        <v/>
      </c>
    </row>
    <row r="305">
      <c r="A305" s="26" t="str">
        <f>IF(Produtos!A304="","",Produtos!A304)</f>
        <v/>
      </c>
      <c r="B305" s="26" t="str">
        <f>IF(A305="","",Produtos!J304)</f>
        <v/>
      </c>
      <c r="C305" s="21" t="str">
        <f>IF(A305="","",'Saldo e alertas'!F305)</f>
        <v/>
      </c>
      <c r="D305" s="10" t="n"/>
      <c r="E305" s="27" t="str">
        <f>IF(OR(A305="",D305=""),"",D305-C305)</f>
        <v/>
      </c>
      <c r="F305" s="26" t="str">
        <f>IF(E305="","",IF(E305=0,"Confere",IF(E305&gt;0,"Entrada de "&amp;E305&amp;" (Ajuste de inventário)","Saída de "&amp;-E305&amp;" (Ajuste de inventário)")))</f>
        <v/>
      </c>
    </row>
  </sheetData>
  <conditionalFormatting sqref="F6:F305">
    <cfRule type="expression" priority="1" dxfId="1">
      <formula>F6="Confere"</formula>
    </cfRule>
    <cfRule type="expression" priority="2" dxfId="3">
      <formula>AND(F6&lt;&gt;"",F6&lt;&gt;"Confere")</formula>
    </cfRule>
  </conditionalFormatting>
  <dataValidations count="1">
    <dataValidation sqref="D6:D305" showDropDown="0" showInputMessage="0" showErrorMessage="1" allowBlank="0" errorTitle="Contagem" error="Digite a quantidade contada (número inteiro).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2026-10-04T20:15:27Z</dcterms:created>
  <dcterms:modified xmlns:dcterms="http://purl.org/dc/terms/" xmlns:xsi="http://www.w3.org/2001/XMLSchema-instance" xsi:type="dcterms:W3CDTF">2026-10-04T20:15:28Z</dcterms:modified>
</cp:coreProperties>
</file>