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mments/comment1.xml" ContentType="application/vnd.openxmlformats-officedocument.spreadsheetml.comments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o usar" sheetId="1" state="visible" r:id="rId1"/>
    <sheet xmlns:r="http://schemas.openxmlformats.org/officeDocument/2006/relationships" name="Parâmetros" sheetId="2" state="visible" r:id="rId2"/>
    <sheet xmlns:r="http://schemas.openxmlformats.org/officeDocument/2006/relationships" name="Tabela de preços" sheetId="3" state="visible" r:id="rId3"/>
    <sheet xmlns:r="http://schemas.openxmlformats.org/officeDocument/2006/relationships" name="Lista para o cliente" sheetId="4" state="visible" r:id="rId4"/>
  </sheets>
  <definedNames>
    <definedName name="_xlnm._FilterDatabase" localSheetId="2" hidden="1">'Tabela de preços'!$A$4:$Q$204</definedName>
    <definedName name="_xlnm.Print_Titles" localSheetId="3">'Lista para o cliente'!$5:$5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0.0000"/>
    <numFmt numFmtId="166" formatCode="&quot;R$&quot; #,##0.00"/>
  </numFmts>
  <fonts count="13">
    <font>
      <name val="Calibri"/>
      <family val="2"/>
      <color theme="1"/>
      <sz val="11"/>
      <scheme val="minor"/>
    </font>
    <font>
      <name val="Arial"/>
      <b val="1"/>
      <color rgb="001F3A5F"/>
      <sz val="16"/>
    </font>
    <font>
      <name val="Arial"/>
      <i val="1"/>
      <color rgb="00555555"/>
      <sz val="10"/>
    </font>
    <font>
      <name val="Arial"/>
      <color rgb="00000000"/>
      <sz val="10"/>
    </font>
    <font>
      <name val="Arial"/>
      <b val="1"/>
      <color rgb="001F3A5F"/>
      <sz val="12"/>
    </font>
    <font>
      <name val="Arial"/>
      <b val="1"/>
      <color rgb="001F3A5F"/>
      <sz val="14"/>
    </font>
    <font>
      <name val="Arial"/>
      <b val="1"/>
      <color rgb="00000000"/>
      <sz val="10"/>
    </font>
    <font>
      <name val="Arial"/>
      <color rgb="000000FF"/>
      <sz val="10"/>
    </font>
    <font>
      <name val="Arial"/>
      <color rgb="00555555"/>
      <sz val="10"/>
    </font>
    <font>
      <name val="Arial"/>
      <b val="1"/>
      <color rgb="001F3A5F"/>
      <sz val="11"/>
    </font>
    <font>
      <name val="Arial"/>
      <b val="1"/>
      <color rgb="00FFFFFF"/>
      <sz val="10"/>
    </font>
    <font>
      <name val="Arial"/>
      <color rgb="00008000"/>
      <sz val="10"/>
    </font>
    <font>
      <name val="Arial"/>
      <b val="1"/>
      <color rgb="000000FF"/>
      <sz val="14"/>
    </font>
  </fonts>
  <fills count="6">
    <fill>
      <patternFill/>
    </fill>
    <fill>
      <patternFill patternType="gray125"/>
    </fill>
    <fill>
      <patternFill patternType="solid">
        <fgColor rgb="00FFF4C2"/>
      </patternFill>
    </fill>
    <fill>
      <patternFill patternType="solid">
        <fgColor rgb="00EEF2F7"/>
      </patternFill>
    </fill>
    <fill>
      <patternFill patternType="solid">
        <fgColor rgb="001F3A5F"/>
      </patternFill>
    </fill>
    <fill>
      <patternFill patternType="solid">
        <fgColor rgb="00FFFBEA"/>
      </patternFill>
    </fill>
  </fills>
  <borders count="2">
    <border>
      <left/>
      <right/>
      <top/>
      <bottom/>
      <diagonal/>
    </border>
    <border>
      <left style="thin">
        <color rgb="00C9D1DC"/>
      </left>
      <right style="thin">
        <color rgb="00C9D1DC"/>
      </right>
      <top style="thin">
        <color rgb="00C9D1DC"/>
      </top>
      <bottom style="thin">
        <color rgb="00C9D1DC"/>
      </bottom>
    </border>
  </borders>
  <cellStyleXfs count="1">
    <xf numFmtId="0" fontId="0" fillId="0" borderId="0"/>
  </cellStyleXfs>
  <cellXfs count="30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5" fillId="0" borderId="0" pivotButton="0" quotePrefix="0" xfId="0"/>
    <xf numFmtId="0" fontId="2" fillId="0" borderId="0" pivotButton="0" quotePrefix="0" xfId="0"/>
    <xf numFmtId="0" fontId="6" fillId="0" borderId="0" pivotButton="0" quotePrefix="0" xfId="0"/>
    <xf numFmtId="164" fontId="7" fillId="2" borderId="1" pivotButton="0" quotePrefix="0" xfId="0"/>
    <xf numFmtId="0" fontId="8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3" fillId="3" borderId="1" pivotButton="0" quotePrefix="0" xfId="0"/>
    <xf numFmtId="0" fontId="8" fillId="0" borderId="0" pivotButton="0" quotePrefix="0" xfId="0"/>
    <xf numFmtId="164" fontId="3" fillId="3" borderId="1" pivotButton="0" quotePrefix="0" xfId="0"/>
    <xf numFmtId="0" fontId="10" fillId="4" borderId="1" pivotButton="0" quotePrefix="0" xfId="0"/>
    <xf numFmtId="1" fontId="7" fillId="2" borderId="1" pivotButton="0" quotePrefix="0" xfId="0"/>
    <xf numFmtId="0" fontId="6" fillId="0" borderId="0" applyAlignment="1" pivotButton="0" quotePrefix="0" xfId="0">
      <alignment horizontal="right"/>
    </xf>
    <xf numFmtId="164" fontId="11" fillId="3" borderId="1" pivotButton="0" quotePrefix="0" xfId="0"/>
    <xf numFmtId="0" fontId="10" fillId="4" borderId="1" applyAlignment="1" pivotButton="0" quotePrefix="0" xfId="0">
      <alignment horizontal="center" vertical="center" wrapText="1"/>
    </xf>
    <xf numFmtId="0" fontId="7" fillId="2" borderId="1" pivotButton="0" quotePrefix="0" xfId="0"/>
    <xf numFmtId="166" fontId="7" fillId="2" borderId="1" pivotButton="0" quotePrefix="0" xfId="0"/>
    <xf numFmtId="166" fontId="3" fillId="0" borderId="1" pivotButton="0" quotePrefix="0" xfId="0"/>
    <xf numFmtId="166" fontId="3" fillId="5" borderId="1" pivotButton="0" quotePrefix="0" xfId="0"/>
    <xf numFmtId="164" fontId="3" fillId="0" borderId="1" pivotButton="0" quotePrefix="0" xfId="0"/>
    <xf numFmtId="49" fontId="3" fillId="0" borderId="1" pivotButton="0" quotePrefix="0" xfId="0"/>
    <xf numFmtId="166" fontId="7" fillId="5" borderId="1" pivotButton="0" quotePrefix="0" xfId="0"/>
    <xf numFmtId="0" fontId="12" fillId="2" borderId="0" pivotButton="0" quotePrefix="0" xfId="0"/>
    <xf numFmtId="0" fontId="7" fillId="2" borderId="0" pivotButton="0" quotePrefix="0" xfId="0"/>
    <xf numFmtId="166" fontId="3" fillId="0" borderId="0" pivotButton="0" quotePrefix="0" xfId="0"/>
  </cellXfs>
  <cellStyles count="1">
    <cellStyle name="Normal" xfId="0" builtinId="0" hidden="0"/>
  </cellStyles>
  <dxfs count="3">
    <dxf>
      <font>
        <name val="Arial"/>
        <b val="1"/>
        <color rgb="009C0006"/>
      </font>
      <fill>
        <patternFill patternType="solid">
          <fgColor rgb="00F8D0CC"/>
        </patternFill>
      </fill>
    </dxf>
    <dxf>
      <fill>
        <patternFill patternType="solid">
          <fgColor rgb="00D9F2DF"/>
        </patternFill>
      </fill>
    </dxf>
    <dxf>
      <fill>
        <patternFill patternType="solid">
          <fgColor rgb="00F8D0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omments/comment1.xml><?xml version="1.0" encoding="utf-8"?>
<comments xmlns="http://schemas.openxmlformats.org/spreadsheetml/2006/main">
  <authors>
    <author>Linqui Blog</author>
  </authors>
  <commentList>
    <comment ref="G7" authorId="0" shapeId="0">
      <text>
        <t>Preço digitado à mão: o mercado não aceita o preço calculado. Repare como as faixas de desconto ficam abaixo da margem mínima.</t>
      </text>
    </comment>
    <comment ref="G11" authorId="0" shapeId="0">
      <text>
        <t>Preço digitado à mão: o mercado não aceita o preço calculado. Repare como as faixas de desconto ficam abaixo da margem mínima.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B31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10" customWidth="1" min="2" max="2"/>
  </cols>
  <sheetData>
    <row r="2">
      <c r="B2" s="1" t="inlineStr">
        <is>
          <t>Modelo de tabela de preço para atacado e varejo</t>
        </is>
      </c>
    </row>
    <row r="3">
      <c r="B3" s="2" t="inlineStr">
        <is>
          <t>Linqui Blog: linqui.app/blog/modelo-tabela-de-preco. Os produtos e números deste arquivo são um exemplo fictício de uma distribuidora de papelaria: troque pelos seus.</t>
        </is>
      </c>
    </row>
    <row r="4">
      <c r="B4" s="3" t="inlineStr"/>
    </row>
    <row r="5">
      <c r="B5" s="4" t="inlineStr">
        <is>
          <t>As abas</t>
        </is>
      </c>
    </row>
    <row r="6">
      <c r="B6" s="3" t="inlineStr">
        <is>
          <t>Parâmetros: os percentuais da sua empresa (impostos, taxas, despesas fixas, margens) e as faixas de quantidade do atacado.</t>
        </is>
      </c>
    </row>
    <row r="7">
      <c r="B7" s="3" t="inlineStr">
        <is>
          <t>Tabela de preços: uso interno. Você digita o custo de cada produto; a planilha calcula o preço de varejo, o preço mínimo de atacado, o preço de cada faixa e a margem de cada preço.</t>
        </is>
      </c>
    </row>
    <row r="8">
      <c r="B8" s="3" t="inlineStr">
        <is>
          <t>Lista para o cliente: a tabela que você manda para o cliente, sem custo nem margem. Ela se monta sozinha a partir da aba Tabela de preços.</t>
        </is>
      </c>
    </row>
    <row r="9">
      <c r="B9" s="3" t="inlineStr"/>
    </row>
    <row r="10">
      <c r="B10" s="4" t="inlineStr">
        <is>
          <t>Passo a passo</t>
        </is>
      </c>
    </row>
    <row r="11">
      <c r="B11" s="3" t="inlineStr">
        <is>
          <t>1. Na aba Parâmetros, troque os percentuais do exemplo pelos seus. Todos são em % do preço de venda. O imposto é a alíquota efetiva que o contador informar.</t>
        </is>
      </c>
    </row>
    <row r="12">
      <c r="B12" s="3" t="inlineStr">
        <is>
          <t>2. Ainda em Parâmetros, defina as 3 faixas de atacado: a partir de quantas unidades do mesmo produto e com quanto de desconto sobre o preço de varejo.</t>
        </is>
      </c>
    </row>
    <row r="13">
      <c r="B13" s="3" t="inlineStr">
        <is>
          <t>3. Na aba Tabela de preços, apague os produtos do exemplo e preencha SKU, produto, categoria, unidade e custo (o que você paga por unidade, com o frete da compra).</t>
        </is>
      </c>
    </row>
    <row r="14">
      <c r="B14" s="3" t="inlineStr">
        <is>
          <t>4. Confira a coluna Preço de varejo praticado: a fórmula arredonda o preço calculado para cima, terminando em ,90. Se o mercado não aceita esse preço, digite o seu por cima da fórmula.</t>
        </is>
      </c>
    </row>
    <row r="15">
      <c r="B15" s="3" t="inlineStr">
        <is>
          <t>5. Veja a coluna Situação. Margem em vermelho = abaixo da margem mínima. Para o produto marcado, use o preço mínimo de atacado nas faixas ou reveja o custo e o preço de varejo.</t>
        </is>
      </c>
    </row>
    <row r="16">
      <c r="B16" s="3" t="inlineStr">
        <is>
          <t>6. Na aba Lista para o cliente, preencha o nome da empresa e a validade. Para enviar em PDF, selecione da linha 1 até o último produto e use Imprimir &gt; Seleção &gt; Salvar como PDF (assim as linhas vazias não viram páginas em branco).</t>
        </is>
      </c>
    </row>
    <row r="17">
      <c r="B17" s="3" t="inlineStr"/>
    </row>
    <row r="18">
      <c r="B18" s="4" t="inlineStr">
        <is>
          <t>Legenda</t>
        </is>
      </c>
    </row>
    <row r="19">
      <c r="B19" s="3" t="inlineStr">
        <is>
          <t>Célula amarela com texto azul: você preenche. Texto preto: fórmula (não apague). Margem com fundo vermelho: abaixo da margem mínima.</t>
        </is>
      </c>
    </row>
    <row r="20">
      <c r="B20" s="3" t="inlineStr"/>
    </row>
    <row r="21">
      <c r="B21" s="4" t="inlineStr">
        <is>
          <t>As fórmulas</t>
        </is>
      </c>
    </row>
    <row r="22">
      <c r="B22" s="3" t="inlineStr">
        <is>
          <t>Preço de varejo calculado = custo ÷ (1 − despesas variáveis do varejo − despesas fixas − margem desejada no varejo). É o markup divisor.</t>
        </is>
      </c>
    </row>
    <row r="23">
      <c r="B23" s="3" t="inlineStr">
        <is>
          <t>Preço da faixa = preço de varejo praticado × (1 − desconto da faixa).</t>
        </is>
      </c>
    </row>
    <row r="24">
      <c r="B24" s="3" t="inlineStr">
        <is>
          <t>Margem de cada preço = (preço − custo − preço × (despesas variáveis + despesas fixas)) ÷ preço. É a margem que sobra depois de pagar o produto, as despesas da venda e a parte das despesas fixas.</t>
        </is>
      </c>
    </row>
    <row r="25">
      <c r="B25" s="3" t="inlineStr">
        <is>
          <t>Preço mínimo de atacado = custo ÷ (1 − despesas variáveis do atacado − despesas fixas − margem mínima no atacado). Abaixo dele, a venda não paga a sua parte das despesas fixas com a margem mínima.</t>
        </is>
      </c>
    </row>
    <row r="26">
      <c r="B26" s="3" t="inlineStr">
        <is>
          <t>Desconto máximo = 1 − preço mínimo de atacado ÷ preço de varejo praticado.</t>
        </is>
      </c>
    </row>
    <row r="27">
      <c r="B27" s="3" t="inlineStr"/>
    </row>
    <row r="28">
      <c r="B28" s="4" t="inlineStr">
        <is>
          <t>Quando a planilha deixa de servir</t>
        </is>
      </c>
    </row>
    <row r="29">
      <c r="B29" s="3" t="inlineStr">
        <is>
          <t>Quando cada cliente tem um preço, quando versões antigas da lista circulam no WhatsApp ou quando o cliente precisa fazer a conta da faixa para montar o pedido. O artigo do link acima mostra como resolver isso com um catálogo em que cada cliente vê o próprio preço.</t>
        </is>
      </c>
    </row>
    <row r="30">
      <c r="B30" s="3" t="inlineStr"/>
    </row>
    <row r="31">
      <c r="B31" s="2" t="inlineStr">
        <is>
          <t>Este modelo calcula preços a partir dos números que você informa. Ele não substitui o seu contador na definição do imposto sobre a venda.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9"/>
  <sheetViews>
    <sheetView showGridLines="0" workbookViewId="0">
      <selection activeCell="A1" sqref="A1"/>
    </sheetView>
  </sheetViews>
  <sheetFormatPr baseColWidth="8" defaultRowHeight="15"/>
  <cols>
    <col width="52" customWidth="1" min="1" max="1"/>
    <col width="16" customWidth="1" min="2" max="2"/>
    <col width="16" customWidth="1" min="3" max="3"/>
    <col width="70" customWidth="1" min="4" max="4"/>
  </cols>
  <sheetData>
    <row r="1">
      <c r="A1" s="5" t="inlineStr">
        <is>
          <t>Parâmetros da empresa</t>
        </is>
      </c>
    </row>
    <row r="2">
      <c r="A2" s="6" t="inlineStr">
        <is>
          <t>Preencha só as células amarelas. Percentuais em relação ao preço de venda.</t>
        </is>
      </c>
    </row>
    <row r="4">
      <c r="A4" s="7" t="inlineStr">
        <is>
          <t>Despesas variáveis no varejo</t>
        </is>
      </c>
      <c r="B4" s="8" t="n">
        <v>0.09</v>
      </c>
      <c r="D4" s="9" t="inlineStr">
        <is>
          <t>Imposto sobre a venda (alíquota efetiva do contador) + taxa média de cartão/link + comissão. Exemplo: Simples 6% + cartão 3%.</t>
        </is>
      </c>
    </row>
    <row r="5">
      <c r="A5" s="7" t="inlineStr">
        <is>
          <t>Despesas variáveis no atacado</t>
        </is>
      </c>
      <c r="B5" s="8" t="n">
        <v>0.07000000000000001</v>
      </c>
      <c r="D5" s="9" t="inlineStr">
        <is>
          <t>As mesmas despesas na venda de atacado. Exemplo: Simples 6% + taxa de boleto/Pix 1%, sem cartão.</t>
        </is>
      </c>
    </row>
    <row r="6">
      <c r="A6" s="7" t="inlineStr">
        <is>
          <t>Despesas fixas (% do faturamento)</t>
        </is>
      </c>
      <c r="B6" s="8" t="n">
        <v>0.15</v>
      </c>
      <c r="D6" s="9" t="inlineStr">
        <is>
          <t>Aluguel, contador, sistemas, salários e pró-labore do mês ÷ faturamento médio do mês. Exemplo: R$ 12.000 ÷ R$ 80.000.</t>
        </is>
      </c>
    </row>
    <row r="7">
      <c r="A7" s="7" t="inlineStr">
        <is>
          <t>Margem desejada no varejo</t>
        </is>
      </c>
      <c r="B7" s="8" t="n">
        <v>0.12</v>
      </c>
      <c r="D7" s="9" t="inlineStr">
        <is>
          <t>O que você quer que sobre de cada venda de varejo, depois de tudo.</t>
        </is>
      </c>
    </row>
    <row r="8">
      <c r="A8" s="7" t="inlineStr">
        <is>
          <t>Margem mínima no atacado</t>
        </is>
      </c>
      <c r="B8" s="8" t="n">
        <v>0.05</v>
      </c>
      <c r="D8" s="9" t="inlineStr">
        <is>
          <t>O mínimo que você aceita que sobre numa venda de atacado. Abaixo disso, a planilha marca em vermelho.</t>
        </is>
      </c>
    </row>
    <row r="10">
      <c r="A10" s="10" t="inlineStr">
        <is>
          <t>Calculado (não editar)</t>
        </is>
      </c>
    </row>
    <row r="11">
      <c r="A11" s="11" t="inlineStr">
        <is>
          <t>Markup do varejo (multiplicador)</t>
        </is>
      </c>
      <c r="B11" s="12">
        <f>1/(1-(B4+B6+B7))</f>
        <v>1.5625</v>
      </c>
      <c r="D11" s="13" t="inlineStr">
        <is>
          <t>Preço de varejo = custo × este número.</t>
        </is>
      </c>
    </row>
    <row r="12">
      <c r="A12" s="11" t="inlineStr">
        <is>
          <t>Divisor do preço mínimo de atacado</t>
        </is>
      </c>
      <c r="B12" s="12">
        <f>1-(B5+B6+B8)</f>
        <v>0.73</v>
      </c>
      <c r="D12" s="13" t="inlineStr">
        <is>
          <t>Preço mínimo de atacado = custo ÷ este número.</t>
        </is>
      </c>
    </row>
    <row r="13">
      <c r="A13" s="11" t="inlineStr">
        <is>
          <t>Desconto máximo sobre o varejo (antes do arredondamento)</t>
        </is>
      </c>
      <c r="B13" s="14">
        <f>1-(1-(B4+B6+B7))/(1-(B5+B6+B8))</f>
        <v>0.12328767123287665</v>
      </c>
      <c r="D13" s="13" t="inlineStr">
        <is>
          <t>Teto de desconto para produtos com o preço de varejo calculado pela fórmula.</t>
        </is>
      </c>
    </row>
    <row r="15">
      <c r="A15" s="10" t="inlineStr">
        <is>
          <t>Faixas de atacado (por quantidade do mesmo produto no pedido)</t>
        </is>
      </c>
    </row>
    <row r="16">
      <c r="A16" s="15" t="inlineStr">
        <is>
          <t>Faixa</t>
        </is>
      </c>
      <c r="B16" s="15" t="inlineStr">
        <is>
          <t>A partir de (un.)</t>
        </is>
      </c>
      <c r="C16" s="15" t="inlineStr">
        <is>
          <t>Desconto</t>
        </is>
      </c>
      <c r="D16" s="15" t="inlineStr">
        <is>
          <t>Observação</t>
        </is>
      </c>
    </row>
    <row r="17">
      <c r="A17" s="7" t="inlineStr">
        <is>
          <t>Faixa 1</t>
        </is>
      </c>
      <c r="B17" s="16" t="n">
        <v>12</v>
      </c>
      <c r="C17" s="8" t="n">
        <v>0.05</v>
      </c>
      <c r="D17" s="13" t="inlineStr">
        <is>
          <t>Desconto sobre o preço de varejo praticado. Use faixas crescentes.</t>
        </is>
      </c>
    </row>
    <row r="18">
      <c r="A18" s="7" t="inlineStr">
        <is>
          <t>Faixa 2</t>
        </is>
      </c>
      <c r="B18" s="16" t="n">
        <v>48</v>
      </c>
      <c r="C18" s="8" t="n">
        <v>0.08</v>
      </c>
    </row>
    <row r="19">
      <c r="A19" s="7" t="inlineStr">
        <is>
          <t>Faixa 3</t>
        </is>
      </c>
      <c r="B19" s="16" t="n">
        <v>120</v>
      </c>
      <c r="C19" s="8" t="n">
        <v>0.12</v>
      </c>
      <c r="D19" s="13" t="inlineStr">
        <is>
          <t>Compare o maior desconto com o desconto máximo (célula B13).</t>
        </is>
      </c>
    </row>
  </sheetData>
  <dataValidations count="2">
    <dataValidation sqref="B4 B5 B6 B7 B8 C17 C18 C19" showDropDown="0" showInputMessage="0" showErrorMessage="1" allowBlank="0" errorTitle="Percentual" error="Digite um percentual entre 0% e 90%." type="decimal" operator="between">
      <formula1>0</formula1>
      <formula2>0.9</formula2>
    </dataValidation>
    <dataValidation sqref="B17 B18 B19" showDropDown="0" showInputMessage="0" showErrorMessage="1" allowBlank="0" errorTitle="Quantidade" error="Digite um número inteiro maior que zero." type="whole" operator="greaterThan">
      <formula1>0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Q204"/>
  <sheetViews>
    <sheetView showGridLines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40" customWidth="1" min="2" max="2"/>
    <col width="14" customWidth="1" min="3" max="3"/>
    <col width="9" customWidth="1" min="4" max="4"/>
    <col width="12" customWidth="1" min="5" max="5"/>
    <col width="15" customWidth="1" min="6" max="6"/>
    <col width="15" customWidth="1" min="7" max="7"/>
    <col width="11" customWidth="1" min="8" max="8"/>
    <col width="15" customWidth="1" min="9" max="9"/>
    <col width="11" customWidth="1" min="10" max="10"/>
    <col width="14" customWidth="1" min="11" max="11"/>
    <col width="11" customWidth="1" min="12" max="12"/>
    <col width="14" customWidth="1" min="13" max="13"/>
    <col width="11" customWidth="1" min="14" max="14"/>
    <col width="14" customWidth="1" min="15" max="15"/>
    <col width="11" customWidth="1" min="16" max="16"/>
    <col width="38" customWidth="1" min="17" max="17"/>
  </cols>
  <sheetData>
    <row r="1">
      <c r="A1" s="5" t="inlineStr">
        <is>
          <t>Tabela de preços (uso interno: não envie esta aba ao cliente)</t>
        </is>
      </c>
    </row>
    <row r="2">
      <c r="A2" s="6" t="inlineStr">
        <is>
          <t>Preencha as colunas A a E (amarelas). A coluna G tem fórmula, mas você pode digitar o seu preço por cima. O resto é calculado.</t>
        </is>
      </c>
    </row>
    <row r="3">
      <c r="N3" s="17" t="inlineStr">
        <is>
          <t>Margem mínima (aba Parâmetros):</t>
        </is>
      </c>
      <c r="P3" s="18">
        <f>'Parâmetros'!$B$8</f>
        <v>0.05</v>
      </c>
    </row>
    <row r="4" ht="48" customHeight="1">
      <c r="A4" s="19" t="inlineStr">
        <is>
          <t>SKU</t>
        </is>
      </c>
      <c r="B4" s="19" t="inlineStr">
        <is>
          <t>Produto</t>
        </is>
      </c>
      <c r="C4" s="19" t="inlineStr">
        <is>
          <t>Categoria</t>
        </is>
      </c>
      <c r="D4" s="19" t="inlineStr">
        <is>
          <t>Unidade</t>
        </is>
      </c>
      <c r="E4" s="19" t="inlineStr">
        <is>
          <t>Custo (R$)</t>
        </is>
      </c>
      <c r="F4" s="19" t="inlineStr">
        <is>
          <t>Preço de varejo calculado (R$)</t>
        </is>
      </c>
      <c r="G4" s="19" t="inlineStr">
        <is>
          <t>Preço de varejo praticado (R$)</t>
        </is>
      </c>
      <c r="H4" s="19" t="inlineStr">
        <is>
          <t>Margem no varejo</t>
        </is>
      </c>
      <c r="I4" s="19" t="inlineStr">
        <is>
          <t>Preço mínimo de atacado (R$)</t>
        </is>
      </c>
      <c r="J4" s="19" t="inlineStr">
        <is>
          <t>Desconto máximo</t>
        </is>
      </c>
      <c r="K4" s="19" t="str">
        <f>"Faixa 1: a partir de "&amp;'Parâmetros'!$B$17&amp;" un. (R$)"</f>
        <v>Faixa 1: a partir de 12 un. (R$)</v>
      </c>
      <c r="L4" s="19" t="inlineStr">
        <is>
          <t>Margem faixa 1</t>
        </is>
      </c>
      <c r="M4" s="19" t="str">
        <f>"Faixa 2: a partir de "&amp;'Parâmetros'!$B$18&amp;" un. (R$)"</f>
        <v>Faixa 2: a partir de 48 un. (R$)</v>
      </c>
      <c r="N4" s="19" t="inlineStr">
        <is>
          <t>Margem faixa 2</t>
        </is>
      </c>
      <c r="O4" s="19" t="str">
        <f>"Faixa 3: a partir de "&amp;'Parâmetros'!$B$19&amp;" un. (R$)"</f>
        <v>Faixa 3: a partir de 120 un. (R$)</v>
      </c>
      <c r="P4" s="19" t="inlineStr">
        <is>
          <t>Margem faixa 3</t>
        </is>
      </c>
      <c r="Q4" s="19" t="inlineStr">
        <is>
          <t>Situação</t>
        </is>
      </c>
    </row>
    <row r="5">
      <c r="A5" s="20" t="inlineStr">
        <is>
          <t>CAD-10M</t>
        </is>
      </c>
      <c r="B5" s="20" t="inlineStr">
        <is>
          <t>Caderno universitário 10 matérias</t>
        </is>
      </c>
      <c r="C5" s="20" t="inlineStr">
        <is>
          <t>Cadernos</t>
        </is>
      </c>
      <c r="D5" s="20" t="inlineStr">
        <is>
          <t>un</t>
        </is>
      </c>
      <c r="E5" s="21" t="n">
        <v>9.800000000000001</v>
      </c>
      <c r="F5" s="22">
        <f>IF(E5="","",E5/(1-('Parâmetros'!$B$4+'Parâmetros'!$B$6+'Parâmetros'!$B$7)))</f>
        <v>15.3125</v>
      </c>
      <c r="G5" s="23">
        <f>IF(E5="","",ROUNDUP(F5+0.1,0)-0.1)</f>
        <v>15.9</v>
      </c>
      <c r="H5" s="24">
        <f>IF(OR(E5="",G5=""),"",(G5-E5-G5*('Parâmetros'!$B$4+'Parâmetros'!$B$6))/G5)</f>
        <v>0.14364779874213834</v>
      </c>
      <c r="I5" s="22">
        <f>IF(E5="","",E5/(1-('Parâmetros'!$B$5+'Parâmetros'!$B$6+'Parâmetros'!$B$8)))</f>
        <v>13.424657534246577</v>
      </c>
      <c r="J5" s="24">
        <f>IF(OR(E5="",G5=""),"",1-I5/G5)</f>
        <v>0.15568191608512094</v>
      </c>
      <c r="K5" s="22">
        <f>IF(OR(E5="",G5=""),"",ROUND(G5*(1-'Parâmetros'!$C$17),2))</f>
        <v>15.11</v>
      </c>
      <c r="L5" s="24">
        <f>IF(K5="","",(K5-E5-K5*('Parâmetros'!$B$5+'Parâmetros'!$B$6))/K5)</f>
        <v>0.13142289874255453</v>
      </c>
      <c r="M5" s="22">
        <f>IF(OR(E5="",G5=""),"",ROUND(G5*(1-'Parâmetros'!$C$18),2))</f>
        <v>14.63</v>
      </c>
      <c r="N5" s="24">
        <f>IF(M5="","",(M5-E5-M5*('Parâmetros'!$B$5+'Parâmetros'!$B$6))/M5)</f>
        <v>0.11014354066985643</v>
      </c>
      <c r="O5" s="22">
        <f>IF(OR(E5="",G5=""),"",ROUND(G5*(1-'Parâmetros'!$C$19),2))</f>
        <v>13.99</v>
      </c>
      <c r="P5" s="24">
        <f>IF(O5="","",(O5-E5-O5*('Parâmetros'!$B$5+'Parâmetros'!$B$6))/O5)</f>
        <v>0.07949964260185845</v>
      </c>
      <c r="Q5" s="25" t="str">
        <f>IF(E5="","",IF(H5&lt;'Parâmetros'!$B$8,"Revise o preço de varejo: margem abaixo do mínimo",IF(MIN(L5,N5,P5)&lt;'Parâmetros'!$B$8,"Faixa abaixo do mínimo: use o preço mínimo","OK")))</f>
        <v>OK</v>
      </c>
    </row>
    <row r="6">
      <c r="A6" s="20" t="inlineStr">
        <is>
          <t>CAD-96F</t>
        </is>
      </c>
      <c r="B6" s="20" t="inlineStr">
        <is>
          <t>Caderno brochura 96 folhas</t>
        </is>
      </c>
      <c r="C6" s="20" t="inlineStr">
        <is>
          <t>Cadernos</t>
        </is>
      </c>
      <c r="D6" s="20" t="inlineStr">
        <is>
          <t>un</t>
        </is>
      </c>
      <c r="E6" s="21" t="n">
        <v>3.1</v>
      </c>
      <c r="F6" s="22">
        <f>IF(E6="","",E6/(1-('Parâmetros'!$B$4+'Parâmetros'!$B$6+'Parâmetros'!$B$7)))</f>
        <v>4.84375</v>
      </c>
      <c r="G6" s="23">
        <f>IF(E6="","",ROUNDUP(F6+0.1,0)-0.1)</f>
        <v>4.9</v>
      </c>
      <c r="H6" s="24">
        <f>IF(OR(E6="",G6=""),"",(G6-E6-G6*('Parâmetros'!$B$4+'Parâmetros'!$B$6))/G6)</f>
        <v>0.12734693877551026</v>
      </c>
      <c r="I6" s="22">
        <f>IF(E6="","",E6/(1-('Parâmetros'!$B$5+'Parâmetros'!$B$6+'Parâmetros'!$B$8)))</f>
        <v>4.2465753424657535</v>
      </c>
      <c r="J6" s="24">
        <f>IF(OR(E6="",G6=""),"",1-I6/G6)</f>
        <v>0.13335197092535644</v>
      </c>
      <c r="K6" s="22">
        <f>IF(OR(E6="",G6=""),"",ROUND(G6*(1-'Parâmetros'!$C$17),2))</f>
        <v>4.66</v>
      </c>
      <c r="L6" s="24">
        <f>IF(K6="","",(K6-E6-K6*('Parâmetros'!$B$5+'Parâmetros'!$B$6))/K6)</f>
        <v>0.11476394849785407</v>
      </c>
      <c r="M6" s="22">
        <f>IF(OR(E6="",G6=""),"",ROUND(G6*(1-'Parâmetros'!$C$18),2))</f>
        <v>4.51</v>
      </c>
      <c r="N6" s="24">
        <f>IF(M6="","",(M6-E6-M6*('Parâmetros'!$B$5+'Parâmetros'!$B$6))/M6)</f>
        <v>0.0926385809312638</v>
      </c>
      <c r="O6" s="22">
        <f>IF(OR(E6="",G6=""),"",ROUND(G6*(1-'Parâmetros'!$C$19),2))</f>
        <v>4.31</v>
      </c>
      <c r="P6" s="24">
        <f>IF(O6="","",(O6-E6-O6*('Parâmetros'!$B$5+'Parâmetros'!$B$6))/O6)</f>
        <v>0.06074245939675165</v>
      </c>
      <c r="Q6" s="25" t="str">
        <f>IF(E6="","",IF(H6&lt;'Parâmetros'!$B$8,"Revise o preço de varejo: margem abaixo do mínimo",IF(MIN(L6,N6,P6)&lt;'Parâmetros'!$B$8,"Faixa abaixo do mínimo: use o preço mínimo","OK")))</f>
        <v>OK</v>
      </c>
    </row>
    <row r="7">
      <c r="A7" s="20" t="inlineStr">
        <is>
          <t>CAN-AZ50</t>
        </is>
      </c>
      <c r="B7" s="20" t="inlineStr">
        <is>
          <t>Caneta esferográfica azul, caixa com 50</t>
        </is>
      </c>
      <c r="C7" s="20" t="inlineStr">
        <is>
          <t>Escrita</t>
        </is>
      </c>
      <c r="D7" s="20" t="inlineStr">
        <is>
          <t>cx</t>
        </is>
      </c>
      <c r="E7" s="21" t="n">
        <v>32</v>
      </c>
      <c r="F7" s="22">
        <f>IF(E7="","",E7/(1-('Parâmetros'!$B$4+'Parâmetros'!$B$6+'Parâmetros'!$B$7)))</f>
        <v>50.0</v>
      </c>
      <c r="G7" s="26" t="n">
        <v>46.9</v>
      </c>
      <c r="H7" s="24">
        <f>IF(OR(E7="",G7=""),"",(G7-E7-G7*('Parâmetros'!$B$4+'Parâmetros'!$B$6))/G7)</f>
        <v>0.07769722814498935</v>
      </c>
      <c r="I7" s="22">
        <f>IF(E7="","",E7/(1-('Parâmetros'!$B$5+'Parâmetros'!$B$6+'Parâmetros'!$B$8)))</f>
        <v>43.83561643835616</v>
      </c>
      <c r="J7" s="24">
        <f>IF(OR(E7="",G7=""),"",1-I7/G7)</f>
        <v>0.06533866869176619</v>
      </c>
      <c r="K7" s="22">
        <f>IF(OR(E7="",G7=""),"",ROUND(G7*(1-'Parâmetros'!$C$17),2))</f>
        <v>44.56</v>
      </c>
      <c r="L7" s="24">
        <f>IF(K7="","",(K7-E7-K7*('Parâmetros'!$B$5+'Parâmetros'!$B$6))/K7)</f>
        <v>0.061867145421903094</v>
      </c>
      <c r="M7" s="22">
        <f>IF(OR(E7="",G7=""),"",ROUND(G7*(1-'Parâmetros'!$C$18),2))</f>
        <v>43.15</v>
      </c>
      <c r="N7" s="24">
        <f>IF(M7="","",(M7-E7-M7*('Parâmetros'!$B$5+'Parâmetros'!$B$6))/M7)</f>
        <v>0.03840092699884121</v>
      </c>
      <c r="O7" s="22">
        <f>IF(OR(E7="",G7=""),"",ROUND(G7*(1-'Parâmetros'!$C$19),2))</f>
        <v>41.27</v>
      </c>
      <c r="P7" s="24">
        <f>IF(O7="","",(O7-E7-O7*('Parâmetros'!$B$5+'Parâmetros'!$B$6))/O7)</f>
        <v>0.004618366852435223</v>
      </c>
      <c r="Q7" s="25" t="str">
        <f>IF(E7="","",IF(H7&lt;'Parâmetros'!$B$8,"Revise o preço de varejo: margem abaixo do mínimo",IF(MIN(L7,N7,P7)&lt;'Parâmetros'!$B$8,"Faixa abaixo do mínimo: use o preço mínimo","OK")))</f>
        <v>Faixa abaixo do mínimo: use o preço mínimo</v>
      </c>
    </row>
    <row r="8">
      <c r="A8" s="20" t="inlineStr">
        <is>
          <t>LAP-HB12</t>
        </is>
      </c>
      <c r="B8" s="20" t="inlineStr">
        <is>
          <t>Lápis grafite HB, caixa com 12</t>
        </is>
      </c>
      <c r="C8" s="20" t="inlineStr">
        <is>
          <t>Escrita</t>
        </is>
      </c>
      <c r="D8" s="20" t="inlineStr">
        <is>
          <t>cx</t>
        </is>
      </c>
      <c r="E8" s="21" t="n">
        <v>6.4</v>
      </c>
      <c r="F8" s="22">
        <f>IF(E8="","",E8/(1-('Parâmetros'!$B$4+'Parâmetros'!$B$6+'Parâmetros'!$B$7)))</f>
        <v>10.0</v>
      </c>
      <c r="G8" s="23">
        <f>IF(E8="","",ROUNDUP(F8+0.1,0)-0.1)</f>
        <v>10.9</v>
      </c>
      <c r="H8" s="24">
        <f>IF(OR(E8="",G8=""),"",(G8-E8-G8*('Parâmetros'!$B$4+'Parâmetros'!$B$6))/G8)</f>
        <v>0.17284403669724768</v>
      </c>
      <c r="I8" s="22">
        <f>IF(E8="","",E8/(1-('Parâmetros'!$B$5+'Parâmetros'!$B$6+'Parâmetros'!$B$8)))</f>
        <v>8.767123287671234</v>
      </c>
      <c r="J8" s="24">
        <f>IF(OR(E8="",G8=""),"",1-I8/G8)</f>
        <v>0.19567676259896938</v>
      </c>
      <c r="K8" s="22">
        <f>IF(OR(E8="",G8=""),"",ROUND(G8*(1-'Parâmetros'!$C$17),2))</f>
        <v>10.36</v>
      </c>
      <c r="L8" s="24">
        <f>IF(K8="","",(K8-E8-K8*('Parâmetros'!$B$5+'Parâmetros'!$B$6))/K8)</f>
        <v>0.16223938223938217</v>
      </c>
      <c r="M8" s="22">
        <f>IF(OR(E8="",G8=""),"",ROUND(G8*(1-'Parâmetros'!$C$18),2))</f>
        <v>10.03</v>
      </c>
      <c r="N8" s="24">
        <f>IF(M8="","",(M8-E8-M8*('Parâmetros'!$B$5+'Parâmetros'!$B$6))/M8)</f>
        <v>0.14191425722831497</v>
      </c>
      <c r="O8" s="22">
        <f>IF(OR(E8="",G8=""),"",ROUND(G8*(1-'Parâmetros'!$C$19),2))</f>
        <v>9.59</v>
      </c>
      <c r="P8" s="24">
        <f>IF(O8="","",(O8-E8-O8*('Parâmetros'!$B$5+'Parâmetros'!$B$6))/O8)</f>
        <v>0.11263816475495304</v>
      </c>
      <c r="Q8" s="25" t="str">
        <f>IF(E8="","",IF(H8&lt;'Parâmetros'!$B$8,"Revise o preço de varejo: margem abaixo do mínimo",IF(MIN(L8,N8,P8)&lt;'Parâmetros'!$B$8,"Faixa abaixo do mínimo: use o preço mínimo","OK")))</f>
        <v>OK</v>
      </c>
    </row>
    <row r="9">
      <c r="A9" s="20" t="inlineStr">
        <is>
          <t>BOR-20</t>
        </is>
      </c>
      <c r="B9" s="20" t="inlineStr">
        <is>
          <t>Borracha branca, caixa com 20</t>
        </is>
      </c>
      <c r="C9" s="20" t="inlineStr">
        <is>
          <t>Escrita</t>
        </is>
      </c>
      <c r="D9" s="20" t="inlineStr">
        <is>
          <t>cx</t>
        </is>
      </c>
      <c r="E9" s="21" t="n">
        <v>11.2</v>
      </c>
      <c r="F9" s="22">
        <f>IF(E9="","",E9/(1-('Parâmetros'!$B$4+'Parâmetros'!$B$6+'Parâmetros'!$B$7)))</f>
        <v>17.5</v>
      </c>
      <c r="G9" s="23">
        <f>IF(E9="","",ROUNDUP(F9+0.1,0)-0.1)</f>
        <v>17.9</v>
      </c>
      <c r="H9" s="24">
        <f>IF(OR(E9="",G9=""),"",(G9-E9-G9*('Parâmetros'!$B$4+'Parâmetros'!$B$6))/G9)</f>
        <v>0.13430167597765363</v>
      </c>
      <c r="I9" s="22">
        <f>IF(E9="","",E9/(1-('Parâmetros'!$B$5+'Parâmetros'!$B$6+'Parâmetros'!$B$8)))</f>
        <v>15.342465753424657</v>
      </c>
      <c r="J9" s="24">
        <f>IF(OR(E9="",G9=""),"",1-I9/G9)</f>
        <v>0.14287900818856658</v>
      </c>
      <c r="K9" s="22">
        <f>IF(OR(E9="",G9=""),"",ROUND(G9*(1-'Parâmetros'!$C$17),2))</f>
        <v>17.01</v>
      </c>
      <c r="L9" s="24">
        <f>IF(K9="","",(K9-E9-K9*('Parâmetros'!$B$5+'Parâmetros'!$B$6))/K9)</f>
        <v>0.12156378600823055</v>
      </c>
      <c r="M9" s="22">
        <f>IF(OR(E9="",G9=""),"",ROUND(G9*(1-'Parâmetros'!$C$18),2))</f>
        <v>16.47</v>
      </c>
      <c r="N9" s="24">
        <f>IF(M9="","",(M9-E9-M9*('Parâmetros'!$B$5+'Parâmetros'!$B$6))/M9)</f>
        <v>0.09997571341833637</v>
      </c>
      <c r="O9" s="22">
        <f>IF(OR(E9="",G9=""),"",ROUND(G9*(1-'Parâmetros'!$C$19),2))</f>
        <v>15.75</v>
      </c>
      <c r="P9" s="24">
        <f>IF(O9="","",(O9-E9-O9*('Parâmetros'!$B$5+'Parâmetros'!$B$6))/O9)</f>
        <v>0.06888888888888894</v>
      </c>
      <c r="Q9" s="25" t="str">
        <f>IF(E9="","",IF(H9&lt;'Parâmetros'!$B$8,"Revise o preço de varejo: margem abaixo do mínimo",IF(MIN(L9,N9,P9)&lt;'Parâmetros'!$B$8,"Faixa abaixo do mínimo: use o preço mínimo","OK")))</f>
        <v>OK</v>
      </c>
    </row>
    <row r="10">
      <c r="A10" s="20" t="inlineStr">
        <is>
          <t>MAR-6</t>
        </is>
      </c>
      <c r="B10" s="20" t="inlineStr">
        <is>
          <t>Marcador de texto, kit com 6 cores</t>
        </is>
      </c>
      <c r="C10" s="20" t="inlineStr">
        <is>
          <t>Escrita</t>
        </is>
      </c>
      <c r="D10" s="20" t="inlineStr">
        <is>
          <t>kit</t>
        </is>
      </c>
      <c r="E10" s="21" t="n">
        <v>8.9</v>
      </c>
      <c r="F10" s="22">
        <f>IF(E10="","",E10/(1-('Parâmetros'!$B$4+'Parâmetros'!$B$6+'Parâmetros'!$B$7)))</f>
        <v>13.90625</v>
      </c>
      <c r="G10" s="23">
        <f>IF(E10="","",ROUNDUP(F10+0.1,0)-0.1)</f>
        <v>14.9</v>
      </c>
      <c r="H10" s="24">
        <f>IF(OR(E10="",G10=""),"",(G10-E10-G10*('Parâmetros'!$B$4+'Parâmetros'!$B$6))/G10)</f>
        <v>0.16268456375838924</v>
      </c>
      <c r="I10" s="22">
        <f>IF(E10="","",E10/(1-('Parâmetros'!$B$5+'Parâmetros'!$B$6+'Parâmetros'!$B$8)))</f>
        <v>12.19178082191781</v>
      </c>
      <c r="J10" s="24">
        <f>IF(OR(E10="",G10=""),"",1-I10/G10)</f>
        <v>0.18175967638135504</v>
      </c>
      <c r="K10" s="22">
        <f>IF(OR(E10="",G10=""),"",ROUND(G10*(1-'Parâmetros'!$C$17),2))</f>
        <v>14.16</v>
      </c>
      <c r="L10" s="24">
        <f>IF(K10="","",(K10-E10-K10*('Parâmetros'!$B$5+'Parâmetros'!$B$6))/K10)</f>
        <v>0.15146892655367228</v>
      </c>
      <c r="M10" s="22">
        <f>IF(OR(E10="",G10=""),"",ROUND(G10*(1-'Parâmetros'!$C$18),2))</f>
        <v>13.71</v>
      </c>
      <c r="N10" s="24">
        <f>IF(M10="","",(M10-E10-M10*('Parâmetros'!$B$5+'Parâmetros'!$B$6))/M10)</f>
        <v>0.13083880379285195</v>
      </c>
      <c r="O10" s="22">
        <f>IF(OR(E10="",G10=""),"",ROUND(G10*(1-'Parâmetros'!$C$19),2))</f>
        <v>13.11</v>
      </c>
      <c r="P10" s="24">
        <f>IF(O10="","",(O10-E10-O10*('Parâmetros'!$B$5+'Parâmetros'!$B$6))/O10)</f>
        <v>0.10112890922959568</v>
      </c>
      <c r="Q10" s="25" t="str">
        <f>IF(E10="","",IF(H10&lt;'Parâmetros'!$B$8,"Revise o preço de varejo: margem abaixo do mínimo",IF(MIN(L10,N10,P10)&lt;'Parâmetros'!$B$8,"Faixa abaixo do mínimo: use o preço mínimo","OK")))</f>
        <v>OK</v>
      </c>
    </row>
    <row r="11">
      <c r="A11" s="20" t="inlineStr">
        <is>
          <t>PAP-A4</t>
        </is>
      </c>
      <c r="B11" s="20" t="inlineStr">
        <is>
          <t>Papel sulfite A4, pacote com 500 folhas</t>
        </is>
      </c>
      <c r="C11" s="20" t="inlineStr">
        <is>
          <t>Papéis</t>
        </is>
      </c>
      <c r="D11" s="20" t="inlineStr">
        <is>
          <t>pct</t>
        </is>
      </c>
      <c r="E11" s="21" t="n">
        <v>22.5</v>
      </c>
      <c r="F11" s="22">
        <f>IF(E11="","",E11/(1-('Parâmetros'!$B$4+'Parâmetros'!$B$6+'Parâmetros'!$B$7)))</f>
        <v>35.15625</v>
      </c>
      <c r="G11" s="26" t="n">
        <v>32.9</v>
      </c>
      <c r="H11" s="24">
        <f>IF(OR(E11="",G11=""),"",(G11-E11-G11*('Parâmetros'!$B$4+'Parâmetros'!$B$6))/G11)</f>
        <v>0.0761094224924012</v>
      </c>
      <c r="I11" s="22">
        <f>IF(E11="","",E11/(1-('Parâmetros'!$B$5+'Parâmetros'!$B$6+'Parâmetros'!$B$8)))</f>
        <v>30.82191780821918</v>
      </c>
      <c r="J11" s="24">
        <f>IF(OR(E11="",G11=""),"",1-I11/G11)</f>
        <v>0.06316359245534409</v>
      </c>
      <c r="K11" s="22">
        <f>IF(OR(E11="",G11=""),"",ROUND(G11*(1-'Parâmetros'!$C$17),2))</f>
        <v>31.25</v>
      </c>
      <c r="L11" s="24">
        <f>IF(K11="","",(K11-E11-K11*('Parâmetros'!$B$5+'Parâmetros'!$B$6))/K11)</f>
        <v>0.06</v>
      </c>
      <c r="M11" s="22">
        <f>IF(OR(E11="",G11=""),"",ROUND(G11*(1-'Parâmetros'!$C$18),2))</f>
        <v>30.27</v>
      </c>
      <c r="N11" s="24">
        <f>IF(M11="","",(M11-E11-M11*('Parâmetros'!$B$5+'Parâmetros'!$B$6))/M11)</f>
        <v>0.03668979187314172</v>
      </c>
      <c r="O11" s="22">
        <f>IF(OR(E11="",G11=""),"",ROUND(G11*(1-'Parâmetros'!$C$19),2))</f>
        <v>28.95</v>
      </c>
      <c r="P11" s="24">
        <f>IF(O11="","",(O11-E11-O11*('Parâmetros'!$B$5+'Parâmetros'!$B$6))/O11)</f>
        <v>0.0027979274611398797</v>
      </c>
      <c r="Q11" s="25" t="str">
        <f>IF(E11="","",IF(H11&lt;'Parâmetros'!$B$8,"Revise o preço de varejo: margem abaixo do mínimo",IF(MIN(L11,N11,P11)&lt;'Parâmetros'!$B$8,"Faixa abaixo do mínimo: use o preço mínimo","OK")))</f>
        <v>Faixa abaixo do mínimo: use o preço mínimo</v>
      </c>
    </row>
    <row r="12">
      <c r="A12" s="20" t="inlineStr">
        <is>
          <t>COL-110</t>
        </is>
      </c>
      <c r="B12" s="20" t="inlineStr">
        <is>
          <t>Cola branca 110 g</t>
        </is>
      </c>
      <c r="C12" s="20" t="inlineStr">
        <is>
          <t>Escolar</t>
        </is>
      </c>
      <c r="D12" s="20" t="inlineStr">
        <is>
          <t>un</t>
        </is>
      </c>
      <c r="E12" s="21" t="n">
        <v>2.35</v>
      </c>
      <c r="F12" s="22">
        <f>IF(E12="","",E12/(1-('Parâmetros'!$B$4+'Parâmetros'!$B$6+'Parâmetros'!$B$7)))</f>
        <v>3.671875</v>
      </c>
      <c r="G12" s="23">
        <f>IF(E12="","",ROUNDUP(F12+0.1,0)-0.1)</f>
        <v>3.9</v>
      </c>
      <c r="H12" s="24">
        <f>IF(OR(E12="",G12=""),"",(G12-E12-G12*('Parâmetros'!$B$4+'Parâmetros'!$B$6))/G12)</f>
        <v>0.15743589743589742</v>
      </c>
      <c r="I12" s="22">
        <f>IF(E12="","",E12/(1-('Parâmetros'!$B$5+'Parâmetros'!$B$6+'Parâmetros'!$B$8)))</f>
        <v>3.219178082191781</v>
      </c>
      <c r="J12" s="24">
        <f>IF(OR(E12="",G12=""),"",1-I12/G12)</f>
        <v>0.17456972251492797</v>
      </c>
      <c r="K12" s="22">
        <f>IF(OR(E12="",G12=""),"",ROUND(G12*(1-'Parâmetros'!$C$17),2))</f>
        <v>3.7</v>
      </c>
      <c r="L12" s="24">
        <f>IF(K12="","",(K12-E12-K12*('Parâmetros'!$B$5+'Parâmetros'!$B$6))/K12)</f>
        <v>0.14486486486486486</v>
      </c>
      <c r="M12" s="22">
        <f>IF(OR(E12="",G12=""),"",ROUND(G12*(1-'Parâmetros'!$C$18),2))</f>
        <v>3.59</v>
      </c>
      <c r="N12" s="24">
        <f>IF(M12="","",(M12-E12-M12*('Parâmetros'!$B$5+'Parâmetros'!$B$6))/M12)</f>
        <v>0.12540389972144841</v>
      </c>
      <c r="O12" s="22">
        <f>IF(OR(E12="",G12=""),"",ROUND(G12*(1-'Parâmetros'!$C$19),2))</f>
        <v>3.43</v>
      </c>
      <c r="P12" s="24">
        <f>IF(O12="","",(O12-E12-O12*('Parâmetros'!$B$5+'Parâmetros'!$B$6))/O12)</f>
        <v>0.09486880466472303</v>
      </c>
      <c r="Q12" s="25" t="str">
        <f>IF(E12="","",IF(H12&lt;'Parâmetros'!$B$8,"Revise o preço de varejo: margem abaixo do mínimo",IF(MIN(L12,N12,P12)&lt;'Parâmetros'!$B$8,"Faixa abaixo do mínimo: use o preço mínimo","OK")))</f>
        <v>OK</v>
      </c>
    </row>
    <row r="13">
      <c r="A13" s="20" t="inlineStr">
        <is>
          <t>TES-ESC</t>
        </is>
      </c>
      <c r="B13" s="20" t="inlineStr">
        <is>
          <t>Tesoura escolar sem ponta</t>
        </is>
      </c>
      <c r="C13" s="20" t="inlineStr">
        <is>
          <t>Escolar</t>
        </is>
      </c>
      <c r="D13" s="20" t="inlineStr">
        <is>
          <t>un</t>
        </is>
      </c>
      <c r="E13" s="21" t="n">
        <v>3.6</v>
      </c>
      <c r="F13" s="22">
        <f>IF(E13="","",E13/(1-('Parâmetros'!$B$4+'Parâmetros'!$B$6+'Parâmetros'!$B$7)))</f>
        <v>5.625</v>
      </c>
      <c r="G13" s="23">
        <f>IF(E13="","",ROUNDUP(F13+0.1,0)-0.1)</f>
        <v>5.9</v>
      </c>
      <c r="H13" s="24">
        <f>IF(OR(E13="",G13=""),"",(G13-E13-G13*('Parâmetros'!$B$4+'Parâmetros'!$B$6))/G13)</f>
        <v>0.14983050847457632</v>
      </c>
      <c r="I13" s="22">
        <f>IF(E13="","",E13/(1-('Parâmetros'!$B$5+'Parâmetros'!$B$6+'Parâmetros'!$B$8)))</f>
        <v>4.931506849315069</v>
      </c>
      <c r="J13" s="24">
        <f>IF(OR(E13="",G13=""),"",1-I13/G13)</f>
        <v>0.16415138147202235</v>
      </c>
      <c r="K13" s="22">
        <f>IF(OR(E13="",G13=""),"",ROUND(G13*(1-'Parâmetros'!$C$17),2))</f>
        <v>5.61</v>
      </c>
      <c r="L13" s="24">
        <f>IF(K13="","",(K13-E13-K13*('Parâmetros'!$B$5+'Parâmetros'!$B$6))/K13)</f>
        <v>0.13828877005347592</v>
      </c>
      <c r="M13" s="22">
        <f>IF(OR(E13="",G13=""),"",ROUND(G13*(1-'Parâmetros'!$C$18),2))</f>
        <v>5.43</v>
      </c>
      <c r="N13" s="24">
        <f>IF(M13="","",(M13-E13-M13*('Parâmetros'!$B$5+'Parâmetros'!$B$6))/M13)</f>
        <v>0.11701657458563532</v>
      </c>
      <c r="O13" s="22">
        <f>IF(OR(E13="",G13=""),"",ROUND(G13*(1-'Parâmetros'!$C$19),2))</f>
        <v>5.19</v>
      </c>
      <c r="P13" s="24">
        <f>IF(O13="","",(O13-E13-O13*('Parâmetros'!$B$5+'Parâmetros'!$B$6))/O13)</f>
        <v>0.0863583815028902</v>
      </c>
      <c r="Q13" s="25" t="str">
        <f>IF(E13="","",IF(H13&lt;'Parâmetros'!$B$8,"Revise o preço de varejo: margem abaixo do mínimo",IF(MIN(L13,N13,P13)&lt;'Parâmetros'!$B$8,"Faixa abaixo do mínimo: use o preço mínimo","OK")))</f>
        <v>OK</v>
      </c>
    </row>
    <row r="14">
      <c r="A14" s="20" t="inlineStr">
        <is>
          <t>EST-ZIP</t>
        </is>
      </c>
      <c r="B14" s="20" t="inlineStr">
        <is>
          <t>Estojo escolar com zíper</t>
        </is>
      </c>
      <c r="C14" s="20" t="inlineStr">
        <is>
          <t>Escolar</t>
        </is>
      </c>
      <c r="D14" s="20" t="inlineStr">
        <is>
          <t>un</t>
        </is>
      </c>
      <c r="E14" s="21" t="n">
        <v>12.8</v>
      </c>
      <c r="F14" s="22">
        <f>IF(E14="","",E14/(1-('Parâmetros'!$B$4+'Parâmetros'!$B$6+'Parâmetros'!$B$7)))</f>
        <v>20.0</v>
      </c>
      <c r="G14" s="23">
        <f>IF(E14="","",ROUNDUP(F14+0.1,0)-0.1)</f>
        <v>20.9</v>
      </c>
      <c r="H14" s="24">
        <f>IF(OR(E14="",G14=""),"",(G14-E14-G14*('Parâmetros'!$B$4+'Parâmetros'!$B$6))/G14)</f>
        <v>0.14755980861244014</v>
      </c>
      <c r="I14" s="22">
        <f>IF(E14="","",E14/(1-('Parâmetros'!$B$5+'Parâmetros'!$B$6+'Parâmetros'!$B$8)))</f>
        <v>17.53424657534247</v>
      </c>
      <c r="J14" s="24">
        <f>IF(OR(E14="",G14=""),"",1-I14/G14)</f>
        <v>0.16104083371567135</v>
      </c>
      <c r="K14" s="22">
        <f>IF(OR(E14="",G14=""),"",ROUND(G14*(1-'Parâmetros'!$C$17),2))</f>
        <v>19.85</v>
      </c>
      <c r="L14" s="24">
        <f>IF(K14="","",(K14-E14-K14*('Parâmetros'!$B$5+'Parâmetros'!$B$6))/K14)</f>
        <v>0.13516372795969775</v>
      </c>
      <c r="M14" s="22">
        <f>IF(OR(E14="",G14=""),"",ROUND(G14*(1-'Parâmetros'!$C$18),2))</f>
        <v>19.23</v>
      </c>
      <c r="N14" s="24">
        <f>IF(M14="","",(M14-E14-M14*('Parâmetros'!$B$5+'Parâmetros'!$B$6))/M14)</f>
        <v>0.11437337493499738</v>
      </c>
      <c r="O14" s="22">
        <f>IF(OR(E14="",G14=""),"",ROUND(G14*(1-'Parâmetros'!$C$19),2))</f>
        <v>18.39</v>
      </c>
      <c r="P14" s="24">
        <f>IF(O14="","",(O14-E14-O14*('Parâmetros'!$B$5+'Parâmetros'!$B$6))/O14)</f>
        <v>0.08396954866775422</v>
      </c>
      <c r="Q14" s="25" t="str">
        <f>IF(E14="","",IF(H14&lt;'Parâmetros'!$B$8,"Revise o preço de varejo: margem abaixo do mínimo",IF(MIN(L14,N14,P14)&lt;'Parâmetros'!$B$8,"Faixa abaixo do mínimo: use o preço mínimo","OK")))</f>
        <v>OK</v>
      </c>
    </row>
    <row r="15">
      <c r="A15" s="20" t="n"/>
      <c r="B15" s="20" t="n"/>
      <c r="C15" s="20" t="n"/>
      <c r="D15" s="20" t="n"/>
      <c r="E15" s="21" t="n"/>
      <c r="F15" s="22" t="str">
        <f>IF(E15="","",E15/(1-('Parâmetros'!$B$4+'Parâmetros'!$B$6+'Parâmetros'!$B$7)))</f>
        <v/>
      </c>
      <c r="G15" s="23" t="str">
        <f>IF(E15="","",ROUNDUP(F15+0.1,0)-0.1)</f>
        <v/>
      </c>
      <c r="H15" s="24" t="str">
        <f>IF(OR(E15="",G15=""),"",(G15-E15-G15*('Parâmetros'!$B$4+'Parâmetros'!$B$6))/G15)</f>
        <v/>
      </c>
      <c r="I15" s="22" t="str">
        <f>IF(E15="","",E15/(1-('Parâmetros'!$B$5+'Parâmetros'!$B$6+'Parâmetros'!$B$8)))</f>
        <v/>
      </c>
      <c r="J15" s="24" t="str">
        <f>IF(OR(E15="",G15=""),"",1-I15/G15)</f>
        <v/>
      </c>
      <c r="K15" s="22" t="str">
        <f>IF(OR(E15="",G15=""),"",ROUND(G15*(1-'Parâmetros'!$C$17),2))</f>
        <v/>
      </c>
      <c r="L15" s="24" t="str">
        <f>IF(K15="","",(K15-E15-K15*('Parâmetros'!$B$5+'Parâmetros'!$B$6))/K15)</f>
        <v/>
      </c>
      <c r="M15" s="22" t="str">
        <f>IF(OR(E15="",G15=""),"",ROUND(G15*(1-'Parâmetros'!$C$18),2))</f>
        <v/>
      </c>
      <c r="N15" s="24" t="str">
        <f>IF(M15="","",(M15-E15-M15*('Parâmetros'!$B$5+'Parâmetros'!$B$6))/M15)</f>
        <v/>
      </c>
      <c r="O15" s="22" t="str">
        <f>IF(OR(E15="",G15=""),"",ROUND(G15*(1-'Parâmetros'!$C$19),2))</f>
        <v/>
      </c>
      <c r="P15" s="24" t="str">
        <f>IF(O15="","",(O15-E15-O15*('Parâmetros'!$B$5+'Parâmetros'!$B$6))/O15)</f>
        <v/>
      </c>
      <c r="Q15" s="25" t="str">
        <f>IF(E15="","",IF(H15&lt;'Parâmetros'!$B$8,"Revise o preço de varejo: margem abaixo do mínimo",IF(MIN(L15,N15,P15)&lt;'Parâmetros'!$B$8,"Faixa abaixo do mínimo: use o preço mínimo","OK")))</f>
        <v/>
      </c>
    </row>
    <row r="16">
      <c r="A16" s="20" t="n"/>
      <c r="B16" s="20" t="n"/>
      <c r="C16" s="20" t="n"/>
      <c r="D16" s="20" t="n"/>
      <c r="E16" s="21" t="n"/>
      <c r="F16" s="22" t="str">
        <f>IF(E16="","",E16/(1-('Parâmetros'!$B$4+'Parâmetros'!$B$6+'Parâmetros'!$B$7)))</f>
        <v/>
      </c>
      <c r="G16" s="23" t="str">
        <f>IF(E16="","",ROUNDUP(F16+0.1,0)-0.1)</f>
        <v/>
      </c>
      <c r="H16" s="24" t="str">
        <f>IF(OR(E16="",G16=""),"",(G16-E16-G16*('Parâmetros'!$B$4+'Parâmetros'!$B$6))/G16)</f>
        <v/>
      </c>
      <c r="I16" s="22" t="str">
        <f>IF(E16="","",E16/(1-('Parâmetros'!$B$5+'Parâmetros'!$B$6+'Parâmetros'!$B$8)))</f>
        <v/>
      </c>
      <c r="J16" s="24" t="str">
        <f>IF(OR(E16="",G16=""),"",1-I16/G16)</f>
        <v/>
      </c>
      <c r="K16" s="22" t="str">
        <f>IF(OR(E16="",G16=""),"",ROUND(G16*(1-'Parâmetros'!$C$17),2))</f>
        <v/>
      </c>
      <c r="L16" s="24" t="str">
        <f>IF(K16="","",(K16-E16-K16*('Parâmetros'!$B$5+'Parâmetros'!$B$6))/K16)</f>
        <v/>
      </c>
      <c r="M16" s="22" t="str">
        <f>IF(OR(E16="",G16=""),"",ROUND(G16*(1-'Parâmetros'!$C$18),2))</f>
        <v/>
      </c>
      <c r="N16" s="24" t="str">
        <f>IF(M16="","",(M16-E16-M16*('Parâmetros'!$B$5+'Parâmetros'!$B$6))/M16)</f>
        <v/>
      </c>
      <c r="O16" s="22" t="str">
        <f>IF(OR(E16="",G16=""),"",ROUND(G16*(1-'Parâmetros'!$C$19),2))</f>
        <v/>
      </c>
      <c r="P16" s="24" t="str">
        <f>IF(O16="","",(O16-E16-O16*('Parâmetros'!$B$5+'Parâmetros'!$B$6))/O16)</f>
        <v/>
      </c>
      <c r="Q16" s="25" t="str">
        <f>IF(E16="","",IF(H16&lt;'Parâmetros'!$B$8,"Revise o preço de varejo: margem abaixo do mínimo",IF(MIN(L16,N16,P16)&lt;'Parâmetros'!$B$8,"Faixa abaixo do mínimo: use o preço mínimo","OK")))</f>
        <v/>
      </c>
    </row>
    <row r="17">
      <c r="A17" s="20" t="n"/>
      <c r="B17" s="20" t="n"/>
      <c r="C17" s="20" t="n"/>
      <c r="D17" s="20" t="n"/>
      <c r="E17" s="21" t="n"/>
      <c r="F17" s="22" t="str">
        <f>IF(E17="","",E17/(1-('Parâmetros'!$B$4+'Parâmetros'!$B$6+'Parâmetros'!$B$7)))</f>
        <v/>
      </c>
      <c r="G17" s="23" t="str">
        <f>IF(E17="","",ROUNDUP(F17+0.1,0)-0.1)</f>
        <v/>
      </c>
      <c r="H17" s="24" t="str">
        <f>IF(OR(E17="",G17=""),"",(G17-E17-G17*('Parâmetros'!$B$4+'Parâmetros'!$B$6))/G17)</f>
        <v/>
      </c>
      <c r="I17" s="22" t="str">
        <f>IF(E17="","",E17/(1-('Parâmetros'!$B$5+'Parâmetros'!$B$6+'Parâmetros'!$B$8)))</f>
        <v/>
      </c>
      <c r="J17" s="24" t="str">
        <f>IF(OR(E17="",G17=""),"",1-I17/G17)</f>
        <v/>
      </c>
      <c r="K17" s="22" t="str">
        <f>IF(OR(E17="",G17=""),"",ROUND(G17*(1-'Parâmetros'!$C$17),2))</f>
        <v/>
      </c>
      <c r="L17" s="24" t="str">
        <f>IF(K17="","",(K17-E17-K17*('Parâmetros'!$B$5+'Parâmetros'!$B$6))/K17)</f>
        <v/>
      </c>
      <c r="M17" s="22" t="str">
        <f>IF(OR(E17="",G17=""),"",ROUND(G17*(1-'Parâmetros'!$C$18),2))</f>
        <v/>
      </c>
      <c r="N17" s="24" t="str">
        <f>IF(M17="","",(M17-E17-M17*('Parâmetros'!$B$5+'Parâmetros'!$B$6))/M17)</f>
        <v/>
      </c>
      <c r="O17" s="22" t="str">
        <f>IF(OR(E17="",G17=""),"",ROUND(G17*(1-'Parâmetros'!$C$19),2))</f>
        <v/>
      </c>
      <c r="P17" s="24" t="str">
        <f>IF(O17="","",(O17-E17-O17*('Parâmetros'!$B$5+'Parâmetros'!$B$6))/O17)</f>
        <v/>
      </c>
      <c r="Q17" s="25" t="str">
        <f>IF(E17="","",IF(H17&lt;'Parâmetros'!$B$8,"Revise o preço de varejo: margem abaixo do mínimo",IF(MIN(L17,N17,P17)&lt;'Parâmetros'!$B$8,"Faixa abaixo do mínimo: use o preço mínimo","OK")))</f>
        <v/>
      </c>
    </row>
    <row r="18">
      <c r="A18" s="20" t="n"/>
      <c r="B18" s="20" t="n"/>
      <c r="C18" s="20" t="n"/>
      <c r="D18" s="20" t="n"/>
      <c r="E18" s="21" t="n"/>
      <c r="F18" s="22" t="str">
        <f>IF(E18="","",E18/(1-('Parâmetros'!$B$4+'Parâmetros'!$B$6+'Parâmetros'!$B$7)))</f>
        <v/>
      </c>
      <c r="G18" s="23" t="str">
        <f>IF(E18="","",ROUNDUP(F18+0.1,0)-0.1)</f>
        <v/>
      </c>
      <c r="H18" s="24" t="str">
        <f>IF(OR(E18="",G18=""),"",(G18-E18-G18*('Parâmetros'!$B$4+'Parâmetros'!$B$6))/G18)</f>
        <v/>
      </c>
      <c r="I18" s="22" t="str">
        <f>IF(E18="","",E18/(1-('Parâmetros'!$B$5+'Parâmetros'!$B$6+'Parâmetros'!$B$8)))</f>
        <v/>
      </c>
      <c r="J18" s="24" t="str">
        <f>IF(OR(E18="",G18=""),"",1-I18/G18)</f>
        <v/>
      </c>
      <c r="K18" s="22" t="str">
        <f>IF(OR(E18="",G18=""),"",ROUND(G18*(1-'Parâmetros'!$C$17),2))</f>
        <v/>
      </c>
      <c r="L18" s="24" t="str">
        <f>IF(K18="","",(K18-E18-K18*('Parâmetros'!$B$5+'Parâmetros'!$B$6))/K18)</f>
        <v/>
      </c>
      <c r="M18" s="22" t="str">
        <f>IF(OR(E18="",G18=""),"",ROUND(G18*(1-'Parâmetros'!$C$18),2))</f>
        <v/>
      </c>
      <c r="N18" s="24" t="str">
        <f>IF(M18="","",(M18-E18-M18*('Parâmetros'!$B$5+'Parâmetros'!$B$6))/M18)</f>
        <v/>
      </c>
      <c r="O18" s="22" t="str">
        <f>IF(OR(E18="",G18=""),"",ROUND(G18*(1-'Parâmetros'!$C$19),2))</f>
        <v/>
      </c>
      <c r="P18" s="24" t="str">
        <f>IF(O18="","",(O18-E18-O18*('Parâmetros'!$B$5+'Parâmetros'!$B$6))/O18)</f>
        <v/>
      </c>
      <c r="Q18" s="25" t="str">
        <f>IF(E18="","",IF(H18&lt;'Parâmetros'!$B$8,"Revise o preço de varejo: margem abaixo do mínimo",IF(MIN(L18,N18,P18)&lt;'Parâmetros'!$B$8,"Faixa abaixo do mínimo: use o preço mínimo","OK")))</f>
        <v/>
      </c>
    </row>
    <row r="19">
      <c r="A19" s="20" t="n"/>
      <c r="B19" s="20" t="n"/>
      <c r="C19" s="20" t="n"/>
      <c r="D19" s="20" t="n"/>
      <c r="E19" s="21" t="n"/>
      <c r="F19" s="22" t="str">
        <f>IF(E19="","",E19/(1-('Parâmetros'!$B$4+'Parâmetros'!$B$6+'Parâmetros'!$B$7)))</f>
        <v/>
      </c>
      <c r="G19" s="23" t="str">
        <f>IF(E19="","",ROUNDUP(F19+0.1,0)-0.1)</f>
        <v/>
      </c>
      <c r="H19" s="24" t="str">
        <f>IF(OR(E19="",G19=""),"",(G19-E19-G19*('Parâmetros'!$B$4+'Parâmetros'!$B$6))/G19)</f>
        <v/>
      </c>
      <c r="I19" s="22" t="str">
        <f>IF(E19="","",E19/(1-('Parâmetros'!$B$5+'Parâmetros'!$B$6+'Parâmetros'!$B$8)))</f>
        <v/>
      </c>
      <c r="J19" s="24" t="str">
        <f>IF(OR(E19="",G19=""),"",1-I19/G19)</f>
        <v/>
      </c>
      <c r="K19" s="22" t="str">
        <f>IF(OR(E19="",G19=""),"",ROUND(G19*(1-'Parâmetros'!$C$17),2))</f>
        <v/>
      </c>
      <c r="L19" s="24" t="str">
        <f>IF(K19="","",(K19-E19-K19*('Parâmetros'!$B$5+'Parâmetros'!$B$6))/K19)</f>
        <v/>
      </c>
      <c r="M19" s="22" t="str">
        <f>IF(OR(E19="",G19=""),"",ROUND(G19*(1-'Parâmetros'!$C$18),2))</f>
        <v/>
      </c>
      <c r="N19" s="24" t="str">
        <f>IF(M19="","",(M19-E19-M19*('Parâmetros'!$B$5+'Parâmetros'!$B$6))/M19)</f>
        <v/>
      </c>
      <c r="O19" s="22" t="str">
        <f>IF(OR(E19="",G19=""),"",ROUND(G19*(1-'Parâmetros'!$C$19),2))</f>
        <v/>
      </c>
      <c r="P19" s="24" t="str">
        <f>IF(O19="","",(O19-E19-O19*('Parâmetros'!$B$5+'Parâmetros'!$B$6))/O19)</f>
        <v/>
      </c>
      <c r="Q19" s="25" t="str">
        <f>IF(E19="","",IF(H19&lt;'Parâmetros'!$B$8,"Revise o preço de varejo: margem abaixo do mínimo",IF(MIN(L19,N19,P19)&lt;'Parâmetros'!$B$8,"Faixa abaixo do mínimo: use o preço mínimo","OK")))</f>
        <v/>
      </c>
    </row>
    <row r="20">
      <c r="A20" s="20" t="n"/>
      <c r="B20" s="20" t="n"/>
      <c r="C20" s="20" t="n"/>
      <c r="D20" s="20" t="n"/>
      <c r="E20" s="21" t="n"/>
      <c r="F20" s="22" t="str">
        <f>IF(E20="","",E20/(1-('Parâmetros'!$B$4+'Parâmetros'!$B$6+'Parâmetros'!$B$7)))</f>
        <v/>
      </c>
      <c r="G20" s="23" t="str">
        <f>IF(E20="","",ROUNDUP(F20+0.1,0)-0.1)</f>
        <v/>
      </c>
      <c r="H20" s="24" t="str">
        <f>IF(OR(E20="",G20=""),"",(G20-E20-G20*('Parâmetros'!$B$4+'Parâmetros'!$B$6))/G20)</f>
        <v/>
      </c>
      <c r="I20" s="22" t="str">
        <f>IF(E20="","",E20/(1-('Parâmetros'!$B$5+'Parâmetros'!$B$6+'Parâmetros'!$B$8)))</f>
        <v/>
      </c>
      <c r="J20" s="24" t="str">
        <f>IF(OR(E20="",G20=""),"",1-I20/G20)</f>
        <v/>
      </c>
      <c r="K20" s="22" t="str">
        <f>IF(OR(E20="",G20=""),"",ROUND(G20*(1-'Parâmetros'!$C$17),2))</f>
        <v/>
      </c>
      <c r="L20" s="24" t="str">
        <f>IF(K20="","",(K20-E20-K20*('Parâmetros'!$B$5+'Parâmetros'!$B$6))/K20)</f>
        <v/>
      </c>
      <c r="M20" s="22" t="str">
        <f>IF(OR(E20="",G20=""),"",ROUND(G20*(1-'Parâmetros'!$C$18),2))</f>
        <v/>
      </c>
      <c r="N20" s="24" t="str">
        <f>IF(M20="","",(M20-E20-M20*('Parâmetros'!$B$5+'Parâmetros'!$B$6))/M20)</f>
        <v/>
      </c>
      <c r="O20" s="22" t="str">
        <f>IF(OR(E20="",G20=""),"",ROUND(G20*(1-'Parâmetros'!$C$19),2))</f>
        <v/>
      </c>
      <c r="P20" s="24" t="str">
        <f>IF(O20="","",(O20-E20-O20*('Parâmetros'!$B$5+'Parâmetros'!$B$6))/O20)</f>
        <v/>
      </c>
      <c r="Q20" s="25" t="str">
        <f>IF(E20="","",IF(H20&lt;'Parâmetros'!$B$8,"Revise o preço de varejo: margem abaixo do mínimo",IF(MIN(L20,N20,P20)&lt;'Parâmetros'!$B$8,"Faixa abaixo do mínimo: use o preço mínimo","OK")))</f>
        <v/>
      </c>
    </row>
    <row r="21">
      <c r="A21" s="20" t="n"/>
      <c r="B21" s="20" t="n"/>
      <c r="C21" s="20" t="n"/>
      <c r="D21" s="20" t="n"/>
      <c r="E21" s="21" t="n"/>
      <c r="F21" s="22" t="str">
        <f>IF(E21="","",E21/(1-('Parâmetros'!$B$4+'Parâmetros'!$B$6+'Parâmetros'!$B$7)))</f>
        <v/>
      </c>
      <c r="G21" s="23" t="str">
        <f>IF(E21="","",ROUNDUP(F21+0.1,0)-0.1)</f>
        <v/>
      </c>
      <c r="H21" s="24" t="str">
        <f>IF(OR(E21="",G21=""),"",(G21-E21-G21*('Parâmetros'!$B$4+'Parâmetros'!$B$6))/G21)</f>
        <v/>
      </c>
      <c r="I21" s="22" t="str">
        <f>IF(E21="","",E21/(1-('Parâmetros'!$B$5+'Parâmetros'!$B$6+'Parâmetros'!$B$8)))</f>
        <v/>
      </c>
      <c r="J21" s="24" t="str">
        <f>IF(OR(E21="",G21=""),"",1-I21/G21)</f>
        <v/>
      </c>
      <c r="K21" s="22" t="str">
        <f>IF(OR(E21="",G21=""),"",ROUND(G21*(1-'Parâmetros'!$C$17),2))</f>
        <v/>
      </c>
      <c r="L21" s="24" t="str">
        <f>IF(K21="","",(K21-E21-K21*('Parâmetros'!$B$5+'Parâmetros'!$B$6))/K21)</f>
        <v/>
      </c>
      <c r="M21" s="22" t="str">
        <f>IF(OR(E21="",G21=""),"",ROUND(G21*(1-'Parâmetros'!$C$18),2))</f>
        <v/>
      </c>
      <c r="N21" s="24" t="str">
        <f>IF(M21="","",(M21-E21-M21*('Parâmetros'!$B$5+'Parâmetros'!$B$6))/M21)</f>
        <v/>
      </c>
      <c r="O21" s="22" t="str">
        <f>IF(OR(E21="",G21=""),"",ROUND(G21*(1-'Parâmetros'!$C$19),2))</f>
        <v/>
      </c>
      <c r="P21" s="24" t="str">
        <f>IF(O21="","",(O21-E21-O21*('Parâmetros'!$B$5+'Parâmetros'!$B$6))/O21)</f>
        <v/>
      </c>
      <c r="Q21" s="25" t="str">
        <f>IF(E21="","",IF(H21&lt;'Parâmetros'!$B$8,"Revise o preço de varejo: margem abaixo do mínimo",IF(MIN(L21,N21,P21)&lt;'Parâmetros'!$B$8,"Faixa abaixo do mínimo: use o preço mínimo","OK")))</f>
        <v/>
      </c>
    </row>
    <row r="22">
      <c r="A22" s="20" t="n"/>
      <c r="B22" s="20" t="n"/>
      <c r="C22" s="20" t="n"/>
      <c r="D22" s="20" t="n"/>
      <c r="E22" s="21" t="n"/>
      <c r="F22" s="22" t="str">
        <f>IF(E22="","",E22/(1-('Parâmetros'!$B$4+'Parâmetros'!$B$6+'Parâmetros'!$B$7)))</f>
        <v/>
      </c>
      <c r="G22" s="23" t="str">
        <f>IF(E22="","",ROUNDUP(F22+0.1,0)-0.1)</f>
        <v/>
      </c>
      <c r="H22" s="24" t="str">
        <f>IF(OR(E22="",G22=""),"",(G22-E22-G22*('Parâmetros'!$B$4+'Parâmetros'!$B$6))/G22)</f>
        <v/>
      </c>
      <c r="I22" s="22" t="str">
        <f>IF(E22="","",E22/(1-('Parâmetros'!$B$5+'Parâmetros'!$B$6+'Parâmetros'!$B$8)))</f>
        <v/>
      </c>
      <c r="J22" s="24" t="str">
        <f>IF(OR(E22="",G22=""),"",1-I22/G22)</f>
        <v/>
      </c>
      <c r="K22" s="22" t="str">
        <f>IF(OR(E22="",G22=""),"",ROUND(G22*(1-'Parâmetros'!$C$17),2))</f>
        <v/>
      </c>
      <c r="L22" s="24" t="str">
        <f>IF(K22="","",(K22-E22-K22*('Parâmetros'!$B$5+'Parâmetros'!$B$6))/K22)</f>
        <v/>
      </c>
      <c r="M22" s="22" t="str">
        <f>IF(OR(E22="",G22=""),"",ROUND(G22*(1-'Parâmetros'!$C$18),2))</f>
        <v/>
      </c>
      <c r="N22" s="24" t="str">
        <f>IF(M22="","",(M22-E22-M22*('Parâmetros'!$B$5+'Parâmetros'!$B$6))/M22)</f>
        <v/>
      </c>
      <c r="O22" s="22" t="str">
        <f>IF(OR(E22="",G22=""),"",ROUND(G22*(1-'Parâmetros'!$C$19),2))</f>
        <v/>
      </c>
      <c r="P22" s="24" t="str">
        <f>IF(O22="","",(O22-E22-O22*('Parâmetros'!$B$5+'Parâmetros'!$B$6))/O22)</f>
        <v/>
      </c>
      <c r="Q22" s="25" t="str">
        <f>IF(E22="","",IF(H22&lt;'Parâmetros'!$B$8,"Revise o preço de varejo: margem abaixo do mínimo",IF(MIN(L22,N22,P22)&lt;'Parâmetros'!$B$8,"Faixa abaixo do mínimo: use o preço mínimo","OK")))</f>
        <v/>
      </c>
    </row>
    <row r="23">
      <c r="A23" s="20" t="n"/>
      <c r="B23" s="20" t="n"/>
      <c r="C23" s="20" t="n"/>
      <c r="D23" s="20" t="n"/>
      <c r="E23" s="21" t="n"/>
      <c r="F23" s="22" t="str">
        <f>IF(E23="","",E23/(1-('Parâmetros'!$B$4+'Parâmetros'!$B$6+'Parâmetros'!$B$7)))</f>
        <v/>
      </c>
      <c r="G23" s="23" t="str">
        <f>IF(E23="","",ROUNDUP(F23+0.1,0)-0.1)</f>
        <v/>
      </c>
      <c r="H23" s="24" t="str">
        <f>IF(OR(E23="",G23=""),"",(G23-E23-G23*('Parâmetros'!$B$4+'Parâmetros'!$B$6))/G23)</f>
        <v/>
      </c>
      <c r="I23" s="22" t="str">
        <f>IF(E23="","",E23/(1-('Parâmetros'!$B$5+'Parâmetros'!$B$6+'Parâmetros'!$B$8)))</f>
        <v/>
      </c>
      <c r="J23" s="24" t="str">
        <f>IF(OR(E23="",G23=""),"",1-I23/G23)</f>
        <v/>
      </c>
      <c r="K23" s="22" t="str">
        <f>IF(OR(E23="",G23=""),"",ROUND(G23*(1-'Parâmetros'!$C$17),2))</f>
        <v/>
      </c>
      <c r="L23" s="24" t="str">
        <f>IF(K23="","",(K23-E23-K23*('Parâmetros'!$B$5+'Parâmetros'!$B$6))/K23)</f>
        <v/>
      </c>
      <c r="M23" s="22" t="str">
        <f>IF(OR(E23="",G23=""),"",ROUND(G23*(1-'Parâmetros'!$C$18),2))</f>
        <v/>
      </c>
      <c r="N23" s="24" t="str">
        <f>IF(M23="","",(M23-E23-M23*('Parâmetros'!$B$5+'Parâmetros'!$B$6))/M23)</f>
        <v/>
      </c>
      <c r="O23" s="22" t="str">
        <f>IF(OR(E23="",G23=""),"",ROUND(G23*(1-'Parâmetros'!$C$19),2))</f>
        <v/>
      </c>
      <c r="P23" s="24" t="str">
        <f>IF(O23="","",(O23-E23-O23*('Parâmetros'!$B$5+'Parâmetros'!$B$6))/O23)</f>
        <v/>
      </c>
      <c r="Q23" s="25" t="str">
        <f>IF(E23="","",IF(H23&lt;'Parâmetros'!$B$8,"Revise o preço de varejo: margem abaixo do mínimo",IF(MIN(L23,N23,P23)&lt;'Parâmetros'!$B$8,"Faixa abaixo do mínimo: use o preço mínimo","OK")))</f>
        <v/>
      </c>
    </row>
    <row r="24">
      <c r="A24" s="20" t="n"/>
      <c r="B24" s="20" t="n"/>
      <c r="C24" s="20" t="n"/>
      <c r="D24" s="20" t="n"/>
      <c r="E24" s="21" t="n"/>
      <c r="F24" s="22" t="str">
        <f>IF(E24="","",E24/(1-('Parâmetros'!$B$4+'Parâmetros'!$B$6+'Parâmetros'!$B$7)))</f>
        <v/>
      </c>
      <c r="G24" s="23" t="str">
        <f>IF(E24="","",ROUNDUP(F24+0.1,0)-0.1)</f>
        <v/>
      </c>
      <c r="H24" s="24" t="str">
        <f>IF(OR(E24="",G24=""),"",(G24-E24-G24*('Parâmetros'!$B$4+'Parâmetros'!$B$6))/G24)</f>
        <v/>
      </c>
      <c r="I24" s="22" t="str">
        <f>IF(E24="","",E24/(1-('Parâmetros'!$B$5+'Parâmetros'!$B$6+'Parâmetros'!$B$8)))</f>
        <v/>
      </c>
      <c r="J24" s="24" t="str">
        <f>IF(OR(E24="",G24=""),"",1-I24/G24)</f>
        <v/>
      </c>
      <c r="K24" s="22" t="str">
        <f>IF(OR(E24="",G24=""),"",ROUND(G24*(1-'Parâmetros'!$C$17),2))</f>
        <v/>
      </c>
      <c r="L24" s="24" t="str">
        <f>IF(K24="","",(K24-E24-K24*('Parâmetros'!$B$5+'Parâmetros'!$B$6))/K24)</f>
        <v/>
      </c>
      <c r="M24" s="22" t="str">
        <f>IF(OR(E24="",G24=""),"",ROUND(G24*(1-'Parâmetros'!$C$18),2))</f>
        <v/>
      </c>
      <c r="N24" s="24" t="str">
        <f>IF(M24="","",(M24-E24-M24*('Parâmetros'!$B$5+'Parâmetros'!$B$6))/M24)</f>
        <v/>
      </c>
      <c r="O24" s="22" t="str">
        <f>IF(OR(E24="",G24=""),"",ROUND(G24*(1-'Parâmetros'!$C$19),2))</f>
        <v/>
      </c>
      <c r="P24" s="24" t="str">
        <f>IF(O24="","",(O24-E24-O24*('Parâmetros'!$B$5+'Parâmetros'!$B$6))/O24)</f>
        <v/>
      </c>
      <c r="Q24" s="25" t="str">
        <f>IF(E24="","",IF(H24&lt;'Parâmetros'!$B$8,"Revise o preço de varejo: margem abaixo do mínimo",IF(MIN(L24,N24,P24)&lt;'Parâmetros'!$B$8,"Faixa abaixo do mínimo: use o preço mínimo","OK")))</f>
        <v/>
      </c>
    </row>
    <row r="25">
      <c r="A25" s="20" t="n"/>
      <c r="B25" s="20" t="n"/>
      <c r="C25" s="20" t="n"/>
      <c r="D25" s="20" t="n"/>
      <c r="E25" s="21" t="n"/>
      <c r="F25" s="22" t="str">
        <f>IF(E25="","",E25/(1-('Parâmetros'!$B$4+'Parâmetros'!$B$6+'Parâmetros'!$B$7)))</f>
        <v/>
      </c>
      <c r="G25" s="23" t="str">
        <f>IF(E25="","",ROUNDUP(F25+0.1,0)-0.1)</f>
        <v/>
      </c>
      <c r="H25" s="24" t="str">
        <f>IF(OR(E25="",G25=""),"",(G25-E25-G25*('Parâmetros'!$B$4+'Parâmetros'!$B$6))/G25)</f>
        <v/>
      </c>
      <c r="I25" s="22" t="str">
        <f>IF(E25="","",E25/(1-('Parâmetros'!$B$5+'Parâmetros'!$B$6+'Parâmetros'!$B$8)))</f>
        <v/>
      </c>
      <c r="J25" s="24" t="str">
        <f>IF(OR(E25="",G25=""),"",1-I25/G25)</f>
        <v/>
      </c>
      <c r="K25" s="22" t="str">
        <f>IF(OR(E25="",G25=""),"",ROUND(G25*(1-'Parâmetros'!$C$17),2))</f>
        <v/>
      </c>
      <c r="L25" s="24" t="str">
        <f>IF(K25="","",(K25-E25-K25*('Parâmetros'!$B$5+'Parâmetros'!$B$6))/K25)</f>
        <v/>
      </c>
      <c r="M25" s="22" t="str">
        <f>IF(OR(E25="",G25=""),"",ROUND(G25*(1-'Parâmetros'!$C$18),2))</f>
        <v/>
      </c>
      <c r="N25" s="24" t="str">
        <f>IF(M25="","",(M25-E25-M25*('Parâmetros'!$B$5+'Parâmetros'!$B$6))/M25)</f>
        <v/>
      </c>
      <c r="O25" s="22" t="str">
        <f>IF(OR(E25="",G25=""),"",ROUND(G25*(1-'Parâmetros'!$C$19),2))</f>
        <v/>
      </c>
      <c r="P25" s="24" t="str">
        <f>IF(O25="","",(O25-E25-O25*('Parâmetros'!$B$5+'Parâmetros'!$B$6))/O25)</f>
        <v/>
      </c>
      <c r="Q25" s="25" t="str">
        <f>IF(E25="","",IF(H25&lt;'Parâmetros'!$B$8,"Revise o preço de varejo: margem abaixo do mínimo",IF(MIN(L25,N25,P25)&lt;'Parâmetros'!$B$8,"Faixa abaixo do mínimo: use o preço mínimo","OK")))</f>
        <v/>
      </c>
    </row>
    <row r="26">
      <c r="A26" s="20" t="n"/>
      <c r="B26" s="20" t="n"/>
      <c r="C26" s="20" t="n"/>
      <c r="D26" s="20" t="n"/>
      <c r="E26" s="21" t="n"/>
      <c r="F26" s="22" t="str">
        <f>IF(E26="","",E26/(1-('Parâmetros'!$B$4+'Parâmetros'!$B$6+'Parâmetros'!$B$7)))</f>
        <v/>
      </c>
      <c r="G26" s="23" t="str">
        <f>IF(E26="","",ROUNDUP(F26+0.1,0)-0.1)</f>
        <v/>
      </c>
      <c r="H26" s="24" t="str">
        <f>IF(OR(E26="",G26=""),"",(G26-E26-G26*('Parâmetros'!$B$4+'Parâmetros'!$B$6))/G26)</f>
        <v/>
      </c>
      <c r="I26" s="22" t="str">
        <f>IF(E26="","",E26/(1-('Parâmetros'!$B$5+'Parâmetros'!$B$6+'Parâmetros'!$B$8)))</f>
        <v/>
      </c>
      <c r="J26" s="24" t="str">
        <f>IF(OR(E26="",G26=""),"",1-I26/G26)</f>
        <v/>
      </c>
      <c r="K26" s="22" t="str">
        <f>IF(OR(E26="",G26=""),"",ROUND(G26*(1-'Parâmetros'!$C$17),2))</f>
        <v/>
      </c>
      <c r="L26" s="24" t="str">
        <f>IF(K26="","",(K26-E26-K26*('Parâmetros'!$B$5+'Parâmetros'!$B$6))/K26)</f>
        <v/>
      </c>
      <c r="M26" s="22" t="str">
        <f>IF(OR(E26="",G26=""),"",ROUND(G26*(1-'Parâmetros'!$C$18),2))</f>
        <v/>
      </c>
      <c r="N26" s="24" t="str">
        <f>IF(M26="","",(M26-E26-M26*('Parâmetros'!$B$5+'Parâmetros'!$B$6))/M26)</f>
        <v/>
      </c>
      <c r="O26" s="22" t="str">
        <f>IF(OR(E26="",G26=""),"",ROUND(G26*(1-'Parâmetros'!$C$19),2))</f>
        <v/>
      </c>
      <c r="P26" s="24" t="str">
        <f>IF(O26="","",(O26-E26-O26*('Parâmetros'!$B$5+'Parâmetros'!$B$6))/O26)</f>
        <v/>
      </c>
      <c r="Q26" s="25" t="str">
        <f>IF(E26="","",IF(H26&lt;'Parâmetros'!$B$8,"Revise o preço de varejo: margem abaixo do mínimo",IF(MIN(L26,N26,P26)&lt;'Parâmetros'!$B$8,"Faixa abaixo do mínimo: use o preço mínimo","OK")))</f>
        <v/>
      </c>
    </row>
    <row r="27">
      <c r="A27" s="20" t="n"/>
      <c r="B27" s="20" t="n"/>
      <c r="C27" s="20" t="n"/>
      <c r="D27" s="20" t="n"/>
      <c r="E27" s="21" t="n"/>
      <c r="F27" s="22" t="str">
        <f>IF(E27="","",E27/(1-('Parâmetros'!$B$4+'Parâmetros'!$B$6+'Parâmetros'!$B$7)))</f>
        <v/>
      </c>
      <c r="G27" s="23" t="str">
        <f>IF(E27="","",ROUNDUP(F27+0.1,0)-0.1)</f>
        <v/>
      </c>
      <c r="H27" s="24" t="str">
        <f>IF(OR(E27="",G27=""),"",(G27-E27-G27*('Parâmetros'!$B$4+'Parâmetros'!$B$6))/G27)</f>
        <v/>
      </c>
      <c r="I27" s="22" t="str">
        <f>IF(E27="","",E27/(1-('Parâmetros'!$B$5+'Parâmetros'!$B$6+'Parâmetros'!$B$8)))</f>
        <v/>
      </c>
      <c r="J27" s="24" t="str">
        <f>IF(OR(E27="",G27=""),"",1-I27/G27)</f>
        <v/>
      </c>
      <c r="K27" s="22" t="str">
        <f>IF(OR(E27="",G27=""),"",ROUND(G27*(1-'Parâmetros'!$C$17),2))</f>
        <v/>
      </c>
      <c r="L27" s="24" t="str">
        <f>IF(K27="","",(K27-E27-K27*('Parâmetros'!$B$5+'Parâmetros'!$B$6))/K27)</f>
        <v/>
      </c>
      <c r="M27" s="22" t="str">
        <f>IF(OR(E27="",G27=""),"",ROUND(G27*(1-'Parâmetros'!$C$18),2))</f>
        <v/>
      </c>
      <c r="N27" s="24" t="str">
        <f>IF(M27="","",(M27-E27-M27*('Parâmetros'!$B$5+'Parâmetros'!$B$6))/M27)</f>
        <v/>
      </c>
      <c r="O27" s="22" t="str">
        <f>IF(OR(E27="",G27=""),"",ROUND(G27*(1-'Parâmetros'!$C$19),2))</f>
        <v/>
      </c>
      <c r="P27" s="24" t="str">
        <f>IF(O27="","",(O27-E27-O27*('Parâmetros'!$B$5+'Parâmetros'!$B$6))/O27)</f>
        <v/>
      </c>
      <c r="Q27" s="25" t="str">
        <f>IF(E27="","",IF(H27&lt;'Parâmetros'!$B$8,"Revise o preço de varejo: margem abaixo do mínimo",IF(MIN(L27,N27,P27)&lt;'Parâmetros'!$B$8,"Faixa abaixo do mínimo: use o preço mínimo","OK")))</f>
        <v/>
      </c>
    </row>
    <row r="28">
      <c r="A28" s="20" t="n"/>
      <c r="B28" s="20" t="n"/>
      <c r="C28" s="20" t="n"/>
      <c r="D28" s="20" t="n"/>
      <c r="E28" s="21" t="n"/>
      <c r="F28" s="22" t="str">
        <f>IF(E28="","",E28/(1-('Parâmetros'!$B$4+'Parâmetros'!$B$6+'Parâmetros'!$B$7)))</f>
        <v/>
      </c>
      <c r="G28" s="23" t="str">
        <f>IF(E28="","",ROUNDUP(F28+0.1,0)-0.1)</f>
        <v/>
      </c>
      <c r="H28" s="24" t="str">
        <f>IF(OR(E28="",G28=""),"",(G28-E28-G28*('Parâmetros'!$B$4+'Parâmetros'!$B$6))/G28)</f>
        <v/>
      </c>
      <c r="I28" s="22" t="str">
        <f>IF(E28="","",E28/(1-('Parâmetros'!$B$5+'Parâmetros'!$B$6+'Parâmetros'!$B$8)))</f>
        <v/>
      </c>
      <c r="J28" s="24" t="str">
        <f>IF(OR(E28="",G28=""),"",1-I28/G28)</f>
        <v/>
      </c>
      <c r="K28" s="22" t="str">
        <f>IF(OR(E28="",G28=""),"",ROUND(G28*(1-'Parâmetros'!$C$17),2))</f>
        <v/>
      </c>
      <c r="L28" s="24" t="str">
        <f>IF(K28="","",(K28-E28-K28*('Parâmetros'!$B$5+'Parâmetros'!$B$6))/K28)</f>
        <v/>
      </c>
      <c r="M28" s="22" t="str">
        <f>IF(OR(E28="",G28=""),"",ROUND(G28*(1-'Parâmetros'!$C$18),2))</f>
        <v/>
      </c>
      <c r="N28" s="24" t="str">
        <f>IF(M28="","",(M28-E28-M28*('Parâmetros'!$B$5+'Parâmetros'!$B$6))/M28)</f>
        <v/>
      </c>
      <c r="O28" s="22" t="str">
        <f>IF(OR(E28="",G28=""),"",ROUND(G28*(1-'Parâmetros'!$C$19),2))</f>
        <v/>
      </c>
      <c r="P28" s="24" t="str">
        <f>IF(O28="","",(O28-E28-O28*('Parâmetros'!$B$5+'Parâmetros'!$B$6))/O28)</f>
        <v/>
      </c>
      <c r="Q28" s="25" t="str">
        <f>IF(E28="","",IF(H28&lt;'Parâmetros'!$B$8,"Revise o preço de varejo: margem abaixo do mínimo",IF(MIN(L28,N28,P28)&lt;'Parâmetros'!$B$8,"Faixa abaixo do mínimo: use o preço mínimo","OK")))</f>
        <v/>
      </c>
    </row>
    <row r="29">
      <c r="A29" s="20" t="n"/>
      <c r="B29" s="20" t="n"/>
      <c r="C29" s="20" t="n"/>
      <c r="D29" s="20" t="n"/>
      <c r="E29" s="21" t="n"/>
      <c r="F29" s="22" t="str">
        <f>IF(E29="","",E29/(1-('Parâmetros'!$B$4+'Parâmetros'!$B$6+'Parâmetros'!$B$7)))</f>
        <v/>
      </c>
      <c r="G29" s="23" t="str">
        <f>IF(E29="","",ROUNDUP(F29+0.1,0)-0.1)</f>
        <v/>
      </c>
      <c r="H29" s="24" t="str">
        <f>IF(OR(E29="",G29=""),"",(G29-E29-G29*('Parâmetros'!$B$4+'Parâmetros'!$B$6))/G29)</f>
        <v/>
      </c>
      <c r="I29" s="22" t="str">
        <f>IF(E29="","",E29/(1-('Parâmetros'!$B$5+'Parâmetros'!$B$6+'Parâmetros'!$B$8)))</f>
        <v/>
      </c>
      <c r="J29" s="24" t="str">
        <f>IF(OR(E29="",G29=""),"",1-I29/G29)</f>
        <v/>
      </c>
      <c r="K29" s="22" t="str">
        <f>IF(OR(E29="",G29=""),"",ROUND(G29*(1-'Parâmetros'!$C$17),2))</f>
        <v/>
      </c>
      <c r="L29" s="24" t="str">
        <f>IF(K29="","",(K29-E29-K29*('Parâmetros'!$B$5+'Parâmetros'!$B$6))/K29)</f>
        <v/>
      </c>
      <c r="M29" s="22" t="str">
        <f>IF(OR(E29="",G29=""),"",ROUND(G29*(1-'Parâmetros'!$C$18),2))</f>
        <v/>
      </c>
      <c r="N29" s="24" t="str">
        <f>IF(M29="","",(M29-E29-M29*('Parâmetros'!$B$5+'Parâmetros'!$B$6))/M29)</f>
        <v/>
      </c>
      <c r="O29" s="22" t="str">
        <f>IF(OR(E29="",G29=""),"",ROUND(G29*(1-'Parâmetros'!$C$19),2))</f>
        <v/>
      </c>
      <c r="P29" s="24" t="str">
        <f>IF(O29="","",(O29-E29-O29*('Parâmetros'!$B$5+'Parâmetros'!$B$6))/O29)</f>
        <v/>
      </c>
      <c r="Q29" s="25" t="str">
        <f>IF(E29="","",IF(H29&lt;'Parâmetros'!$B$8,"Revise o preço de varejo: margem abaixo do mínimo",IF(MIN(L29,N29,P29)&lt;'Parâmetros'!$B$8,"Faixa abaixo do mínimo: use o preço mínimo","OK")))</f>
        <v/>
      </c>
    </row>
    <row r="30">
      <c r="A30" s="20" t="n"/>
      <c r="B30" s="20" t="n"/>
      <c r="C30" s="20" t="n"/>
      <c r="D30" s="20" t="n"/>
      <c r="E30" s="21" t="n"/>
      <c r="F30" s="22" t="str">
        <f>IF(E30="","",E30/(1-('Parâmetros'!$B$4+'Parâmetros'!$B$6+'Parâmetros'!$B$7)))</f>
        <v/>
      </c>
      <c r="G30" s="23" t="str">
        <f>IF(E30="","",ROUNDUP(F30+0.1,0)-0.1)</f>
        <v/>
      </c>
      <c r="H30" s="24" t="str">
        <f>IF(OR(E30="",G30=""),"",(G30-E30-G30*('Parâmetros'!$B$4+'Parâmetros'!$B$6))/G30)</f>
        <v/>
      </c>
      <c r="I30" s="22" t="str">
        <f>IF(E30="","",E30/(1-('Parâmetros'!$B$5+'Parâmetros'!$B$6+'Parâmetros'!$B$8)))</f>
        <v/>
      </c>
      <c r="J30" s="24" t="str">
        <f>IF(OR(E30="",G30=""),"",1-I30/G30)</f>
        <v/>
      </c>
      <c r="K30" s="22" t="str">
        <f>IF(OR(E30="",G30=""),"",ROUND(G30*(1-'Parâmetros'!$C$17),2))</f>
        <v/>
      </c>
      <c r="L30" s="24" t="str">
        <f>IF(K30="","",(K30-E30-K30*('Parâmetros'!$B$5+'Parâmetros'!$B$6))/K30)</f>
        <v/>
      </c>
      <c r="M30" s="22" t="str">
        <f>IF(OR(E30="",G30=""),"",ROUND(G30*(1-'Parâmetros'!$C$18),2))</f>
        <v/>
      </c>
      <c r="N30" s="24" t="str">
        <f>IF(M30="","",(M30-E30-M30*('Parâmetros'!$B$5+'Parâmetros'!$B$6))/M30)</f>
        <v/>
      </c>
      <c r="O30" s="22" t="str">
        <f>IF(OR(E30="",G30=""),"",ROUND(G30*(1-'Parâmetros'!$C$19),2))</f>
        <v/>
      </c>
      <c r="P30" s="24" t="str">
        <f>IF(O30="","",(O30-E30-O30*('Parâmetros'!$B$5+'Parâmetros'!$B$6))/O30)</f>
        <v/>
      </c>
      <c r="Q30" s="25" t="str">
        <f>IF(E30="","",IF(H30&lt;'Parâmetros'!$B$8,"Revise o preço de varejo: margem abaixo do mínimo",IF(MIN(L30,N30,P30)&lt;'Parâmetros'!$B$8,"Faixa abaixo do mínimo: use o preço mínimo","OK")))</f>
        <v/>
      </c>
    </row>
    <row r="31">
      <c r="A31" s="20" t="n"/>
      <c r="B31" s="20" t="n"/>
      <c r="C31" s="20" t="n"/>
      <c r="D31" s="20" t="n"/>
      <c r="E31" s="21" t="n"/>
      <c r="F31" s="22" t="str">
        <f>IF(E31="","",E31/(1-('Parâmetros'!$B$4+'Parâmetros'!$B$6+'Parâmetros'!$B$7)))</f>
        <v/>
      </c>
      <c r="G31" s="23" t="str">
        <f>IF(E31="","",ROUNDUP(F31+0.1,0)-0.1)</f>
        <v/>
      </c>
      <c r="H31" s="24" t="str">
        <f>IF(OR(E31="",G31=""),"",(G31-E31-G31*('Parâmetros'!$B$4+'Parâmetros'!$B$6))/G31)</f>
        <v/>
      </c>
      <c r="I31" s="22" t="str">
        <f>IF(E31="","",E31/(1-('Parâmetros'!$B$5+'Parâmetros'!$B$6+'Parâmetros'!$B$8)))</f>
        <v/>
      </c>
      <c r="J31" s="24" t="str">
        <f>IF(OR(E31="",G31=""),"",1-I31/G31)</f>
        <v/>
      </c>
      <c r="K31" s="22" t="str">
        <f>IF(OR(E31="",G31=""),"",ROUND(G31*(1-'Parâmetros'!$C$17),2))</f>
        <v/>
      </c>
      <c r="L31" s="24" t="str">
        <f>IF(K31="","",(K31-E31-K31*('Parâmetros'!$B$5+'Parâmetros'!$B$6))/K31)</f>
        <v/>
      </c>
      <c r="M31" s="22" t="str">
        <f>IF(OR(E31="",G31=""),"",ROUND(G31*(1-'Parâmetros'!$C$18),2))</f>
        <v/>
      </c>
      <c r="N31" s="24" t="str">
        <f>IF(M31="","",(M31-E31-M31*('Parâmetros'!$B$5+'Parâmetros'!$B$6))/M31)</f>
        <v/>
      </c>
      <c r="O31" s="22" t="str">
        <f>IF(OR(E31="",G31=""),"",ROUND(G31*(1-'Parâmetros'!$C$19),2))</f>
        <v/>
      </c>
      <c r="P31" s="24" t="str">
        <f>IF(O31="","",(O31-E31-O31*('Parâmetros'!$B$5+'Parâmetros'!$B$6))/O31)</f>
        <v/>
      </c>
      <c r="Q31" s="25" t="str">
        <f>IF(E31="","",IF(H31&lt;'Parâmetros'!$B$8,"Revise o preço de varejo: margem abaixo do mínimo",IF(MIN(L31,N31,P31)&lt;'Parâmetros'!$B$8,"Faixa abaixo do mínimo: use o preço mínimo","OK")))</f>
        <v/>
      </c>
    </row>
    <row r="32">
      <c r="A32" s="20" t="n"/>
      <c r="B32" s="20" t="n"/>
      <c r="C32" s="20" t="n"/>
      <c r="D32" s="20" t="n"/>
      <c r="E32" s="21" t="n"/>
      <c r="F32" s="22" t="str">
        <f>IF(E32="","",E32/(1-('Parâmetros'!$B$4+'Parâmetros'!$B$6+'Parâmetros'!$B$7)))</f>
        <v/>
      </c>
      <c r="G32" s="23" t="str">
        <f>IF(E32="","",ROUNDUP(F32+0.1,0)-0.1)</f>
        <v/>
      </c>
      <c r="H32" s="24" t="str">
        <f>IF(OR(E32="",G32=""),"",(G32-E32-G32*('Parâmetros'!$B$4+'Parâmetros'!$B$6))/G32)</f>
        <v/>
      </c>
      <c r="I32" s="22" t="str">
        <f>IF(E32="","",E32/(1-('Parâmetros'!$B$5+'Parâmetros'!$B$6+'Parâmetros'!$B$8)))</f>
        <v/>
      </c>
      <c r="J32" s="24" t="str">
        <f>IF(OR(E32="",G32=""),"",1-I32/G32)</f>
        <v/>
      </c>
      <c r="K32" s="22" t="str">
        <f>IF(OR(E32="",G32=""),"",ROUND(G32*(1-'Parâmetros'!$C$17),2))</f>
        <v/>
      </c>
      <c r="L32" s="24" t="str">
        <f>IF(K32="","",(K32-E32-K32*('Parâmetros'!$B$5+'Parâmetros'!$B$6))/K32)</f>
        <v/>
      </c>
      <c r="M32" s="22" t="str">
        <f>IF(OR(E32="",G32=""),"",ROUND(G32*(1-'Parâmetros'!$C$18),2))</f>
        <v/>
      </c>
      <c r="N32" s="24" t="str">
        <f>IF(M32="","",(M32-E32-M32*('Parâmetros'!$B$5+'Parâmetros'!$B$6))/M32)</f>
        <v/>
      </c>
      <c r="O32" s="22" t="str">
        <f>IF(OR(E32="",G32=""),"",ROUND(G32*(1-'Parâmetros'!$C$19),2))</f>
        <v/>
      </c>
      <c r="P32" s="24" t="str">
        <f>IF(O32="","",(O32-E32-O32*('Parâmetros'!$B$5+'Parâmetros'!$B$6))/O32)</f>
        <v/>
      </c>
      <c r="Q32" s="25" t="str">
        <f>IF(E32="","",IF(H32&lt;'Parâmetros'!$B$8,"Revise o preço de varejo: margem abaixo do mínimo",IF(MIN(L32,N32,P32)&lt;'Parâmetros'!$B$8,"Faixa abaixo do mínimo: use o preço mínimo","OK")))</f>
        <v/>
      </c>
    </row>
    <row r="33">
      <c r="A33" s="20" t="n"/>
      <c r="B33" s="20" t="n"/>
      <c r="C33" s="20" t="n"/>
      <c r="D33" s="20" t="n"/>
      <c r="E33" s="21" t="n"/>
      <c r="F33" s="22" t="str">
        <f>IF(E33="","",E33/(1-('Parâmetros'!$B$4+'Parâmetros'!$B$6+'Parâmetros'!$B$7)))</f>
        <v/>
      </c>
      <c r="G33" s="23" t="str">
        <f>IF(E33="","",ROUNDUP(F33+0.1,0)-0.1)</f>
        <v/>
      </c>
      <c r="H33" s="24" t="str">
        <f>IF(OR(E33="",G33=""),"",(G33-E33-G33*('Parâmetros'!$B$4+'Parâmetros'!$B$6))/G33)</f>
        <v/>
      </c>
      <c r="I33" s="22" t="str">
        <f>IF(E33="","",E33/(1-('Parâmetros'!$B$5+'Parâmetros'!$B$6+'Parâmetros'!$B$8)))</f>
        <v/>
      </c>
      <c r="J33" s="24" t="str">
        <f>IF(OR(E33="",G33=""),"",1-I33/G33)</f>
        <v/>
      </c>
      <c r="K33" s="22" t="str">
        <f>IF(OR(E33="",G33=""),"",ROUND(G33*(1-'Parâmetros'!$C$17),2))</f>
        <v/>
      </c>
      <c r="L33" s="24" t="str">
        <f>IF(K33="","",(K33-E33-K33*('Parâmetros'!$B$5+'Parâmetros'!$B$6))/K33)</f>
        <v/>
      </c>
      <c r="M33" s="22" t="str">
        <f>IF(OR(E33="",G33=""),"",ROUND(G33*(1-'Parâmetros'!$C$18),2))</f>
        <v/>
      </c>
      <c r="N33" s="24" t="str">
        <f>IF(M33="","",(M33-E33-M33*('Parâmetros'!$B$5+'Parâmetros'!$B$6))/M33)</f>
        <v/>
      </c>
      <c r="O33" s="22" t="str">
        <f>IF(OR(E33="",G33=""),"",ROUND(G33*(1-'Parâmetros'!$C$19),2))</f>
        <v/>
      </c>
      <c r="P33" s="24" t="str">
        <f>IF(O33="","",(O33-E33-O33*('Parâmetros'!$B$5+'Parâmetros'!$B$6))/O33)</f>
        <v/>
      </c>
      <c r="Q33" s="25" t="str">
        <f>IF(E33="","",IF(H33&lt;'Parâmetros'!$B$8,"Revise o preço de varejo: margem abaixo do mínimo",IF(MIN(L33,N33,P33)&lt;'Parâmetros'!$B$8,"Faixa abaixo do mínimo: use o preço mínimo","OK")))</f>
        <v/>
      </c>
    </row>
    <row r="34">
      <c r="A34" s="20" t="n"/>
      <c r="B34" s="20" t="n"/>
      <c r="C34" s="20" t="n"/>
      <c r="D34" s="20" t="n"/>
      <c r="E34" s="21" t="n"/>
      <c r="F34" s="22" t="str">
        <f>IF(E34="","",E34/(1-('Parâmetros'!$B$4+'Parâmetros'!$B$6+'Parâmetros'!$B$7)))</f>
        <v/>
      </c>
      <c r="G34" s="23" t="str">
        <f>IF(E34="","",ROUNDUP(F34+0.1,0)-0.1)</f>
        <v/>
      </c>
      <c r="H34" s="24" t="str">
        <f>IF(OR(E34="",G34=""),"",(G34-E34-G34*('Parâmetros'!$B$4+'Parâmetros'!$B$6))/G34)</f>
        <v/>
      </c>
      <c r="I34" s="22" t="str">
        <f>IF(E34="","",E34/(1-('Parâmetros'!$B$5+'Parâmetros'!$B$6+'Parâmetros'!$B$8)))</f>
        <v/>
      </c>
      <c r="J34" s="24" t="str">
        <f>IF(OR(E34="",G34=""),"",1-I34/G34)</f>
        <v/>
      </c>
      <c r="K34" s="22" t="str">
        <f>IF(OR(E34="",G34=""),"",ROUND(G34*(1-'Parâmetros'!$C$17),2))</f>
        <v/>
      </c>
      <c r="L34" s="24" t="str">
        <f>IF(K34="","",(K34-E34-K34*('Parâmetros'!$B$5+'Parâmetros'!$B$6))/K34)</f>
        <v/>
      </c>
      <c r="M34" s="22" t="str">
        <f>IF(OR(E34="",G34=""),"",ROUND(G34*(1-'Parâmetros'!$C$18),2))</f>
        <v/>
      </c>
      <c r="N34" s="24" t="str">
        <f>IF(M34="","",(M34-E34-M34*('Parâmetros'!$B$5+'Parâmetros'!$B$6))/M34)</f>
        <v/>
      </c>
      <c r="O34" s="22" t="str">
        <f>IF(OR(E34="",G34=""),"",ROUND(G34*(1-'Parâmetros'!$C$19),2))</f>
        <v/>
      </c>
      <c r="P34" s="24" t="str">
        <f>IF(O34="","",(O34-E34-O34*('Parâmetros'!$B$5+'Parâmetros'!$B$6))/O34)</f>
        <v/>
      </c>
      <c r="Q34" s="25" t="str">
        <f>IF(E34="","",IF(H34&lt;'Parâmetros'!$B$8,"Revise o preço de varejo: margem abaixo do mínimo",IF(MIN(L34,N34,P34)&lt;'Parâmetros'!$B$8,"Faixa abaixo do mínimo: use o preço mínimo","OK")))</f>
        <v/>
      </c>
    </row>
    <row r="35">
      <c r="A35" s="20" t="n"/>
      <c r="B35" s="20" t="n"/>
      <c r="C35" s="20" t="n"/>
      <c r="D35" s="20" t="n"/>
      <c r="E35" s="21" t="n"/>
      <c r="F35" s="22" t="str">
        <f>IF(E35="","",E35/(1-('Parâmetros'!$B$4+'Parâmetros'!$B$6+'Parâmetros'!$B$7)))</f>
        <v/>
      </c>
      <c r="G35" s="23" t="str">
        <f>IF(E35="","",ROUNDUP(F35+0.1,0)-0.1)</f>
        <v/>
      </c>
      <c r="H35" s="24" t="str">
        <f>IF(OR(E35="",G35=""),"",(G35-E35-G35*('Parâmetros'!$B$4+'Parâmetros'!$B$6))/G35)</f>
        <v/>
      </c>
      <c r="I35" s="22" t="str">
        <f>IF(E35="","",E35/(1-('Parâmetros'!$B$5+'Parâmetros'!$B$6+'Parâmetros'!$B$8)))</f>
        <v/>
      </c>
      <c r="J35" s="24" t="str">
        <f>IF(OR(E35="",G35=""),"",1-I35/G35)</f>
        <v/>
      </c>
      <c r="K35" s="22" t="str">
        <f>IF(OR(E35="",G35=""),"",ROUND(G35*(1-'Parâmetros'!$C$17),2))</f>
        <v/>
      </c>
      <c r="L35" s="24" t="str">
        <f>IF(K35="","",(K35-E35-K35*('Parâmetros'!$B$5+'Parâmetros'!$B$6))/K35)</f>
        <v/>
      </c>
      <c r="M35" s="22" t="str">
        <f>IF(OR(E35="",G35=""),"",ROUND(G35*(1-'Parâmetros'!$C$18),2))</f>
        <v/>
      </c>
      <c r="N35" s="24" t="str">
        <f>IF(M35="","",(M35-E35-M35*('Parâmetros'!$B$5+'Parâmetros'!$B$6))/M35)</f>
        <v/>
      </c>
      <c r="O35" s="22" t="str">
        <f>IF(OR(E35="",G35=""),"",ROUND(G35*(1-'Parâmetros'!$C$19),2))</f>
        <v/>
      </c>
      <c r="P35" s="24" t="str">
        <f>IF(O35="","",(O35-E35-O35*('Parâmetros'!$B$5+'Parâmetros'!$B$6))/O35)</f>
        <v/>
      </c>
      <c r="Q35" s="25" t="str">
        <f>IF(E35="","",IF(H35&lt;'Parâmetros'!$B$8,"Revise o preço de varejo: margem abaixo do mínimo",IF(MIN(L35,N35,P35)&lt;'Parâmetros'!$B$8,"Faixa abaixo do mínimo: use o preço mínimo","OK")))</f>
        <v/>
      </c>
    </row>
    <row r="36">
      <c r="A36" s="20" t="n"/>
      <c r="B36" s="20" t="n"/>
      <c r="C36" s="20" t="n"/>
      <c r="D36" s="20" t="n"/>
      <c r="E36" s="21" t="n"/>
      <c r="F36" s="22" t="str">
        <f>IF(E36="","",E36/(1-('Parâmetros'!$B$4+'Parâmetros'!$B$6+'Parâmetros'!$B$7)))</f>
        <v/>
      </c>
      <c r="G36" s="23" t="str">
        <f>IF(E36="","",ROUNDUP(F36+0.1,0)-0.1)</f>
        <v/>
      </c>
      <c r="H36" s="24" t="str">
        <f>IF(OR(E36="",G36=""),"",(G36-E36-G36*('Parâmetros'!$B$4+'Parâmetros'!$B$6))/G36)</f>
        <v/>
      </c>
      <c r="I36" s="22" t="str">
        <f>IF(E36="","",E36/(1-('Parâmetros'!$B$5+'Parâmetros'!$B$6+'Parâmetros'!$B$8)))</f>
        <v/>
      </c>
      <c r="J36" s="24" t="str">
        <f>IF(OR(E36="",G36=""),"",1-I36/G36)</f>
        <v/>
      </c>
      <c r="K36" s="22" t="str">
        <f>IF(OR(E36="",G36=""),"",ROUND(G36*(1-'Parâmetros'!$C$17),2))</f>
        <v/>
      </c>
      <c r="L36" s="24" t="str">
        <f>IF(K36="","",(K36-E36-K36*('Parâmetros'!$B$5+'Parâmetros'!$B$6))/K36)</f>
        <v/>
      </c>
      <c r="M36" s="22" t="str">
        <f>IF(OR(E36="",G36=""),"",ROUND(G36*(1-'Parâmetros'!$C$18),2))</f>
        <v/>
      </c>
      <c r="N36" s="24" t="str">
        <f>IF(M36="","",(M36-E36-M36*('Parâmetros'!$B$5+'Parâmetros'!$B$6))/M36)</f>
        <v/>
      </c>
      <c r="O36" s="22" t="str">
        <f>IF(OR(E36="",G36=""),"",ROUND(G36*(1-'Parâmetros'!$C$19),2))</f>
        <v/>
      </c>
      <c r="P36" s="24" t="str">
        <f>IF(O36="","",(O36-E36-O36*('Parâmetros'!$B$5+'Parâmetros'!$B$6))/O36)</f>
        <v/>
      </c>
      <c r="Q36" s="25" t="str">
        <f>IF(E36="","",IF(H36&lt;'Parâmetros'!$B$8,"Revise o preço de varejo: margem abaixo do mínimo",IF(MIN(L36,N36,P36)&lt;'Parâmetros'!$B$8,"Faixa abaixo do mínimo: use o preço mínimo","OK")))</f>
        <v/>
      </c>
    </row>
    <row r="37">
      <c r="A37" s="20" t="n"/>
      <c r="B37" s="20" t="n"/>
      <c r="C37" s="20" t="n"/>
      <c r="D37" s="20" t="n"/>
      <c r="E37" s="21" t="n"/>
      <c r="F37" s="22" t="str">
        <f>IF(E37="","",E37/(1-('Parâmetros'!$B$4+'Parâmetros'!$B$6+'Parâmetros'!$B$7)))</f>
        <v/>
      </c>
      <c r="G37" s="23" t="str">
        <f>IF(E37="","",ROUNDUP(F37+0.1,0)-0.1)</f>
        <v/>
      </c>
      <c r="H37" s="24" t="str">
        <f>IF(OR(E37="",G37=""),"",(G37-E37-G37*('Parâmetros'!$B$4+'Parâmetros'!$B$6))/G37)</f>
        <v/>
      </c>
      <c r="I37" s="22" t="str">
        <f>IF(E37="","",E37/(1-('Parâmetros'!$B$5+'Parâmetros'!$B$6+'Parâmetros'!$B$8)))</f>
        <v/>
      </c>
      <c r="J37" s="24" t="str">
        <f>IF(OR(E37="",G37=""),"",1-I37/G37)</f>
        <v/>
      </c>
      <c r="K37" s="22" t="str">
        <f>IF(OR(E37="",G37=""),"",ROUND(G37*(1-'Parâmetros'!$C$17),2))</f>
        <v/>
      </c>
      <c r="L37" s="24" t="str">
        <f>IF(K37="","",(K37-E37-K37*('Parâmetros'!$B$5+'Parâmetros'!$B$6))/K37)</f>
        <v/>
      </c>
      <c r="M37" s="22" t="str">
        <f>IF(OR(E37="",G37=""),"",ROUND(G37*(1-'Parâmetros'!$C$18),2))</f>
        <v/>
      </c>
      <c r="N37" s="24" t="str">
        <f>IF(M37="","",(M37-E37-M37*('Parâmetros'!$B$5+'Parâmetros'!$B$6))/M37)</f>
        <v/>
      </c>
      <c r="O37" s="22" t="str">
        <f>IF(OR(E37="",G37=""),"",ROUND(G37*(1-'Parâmetros'!$C$19),2))</f>
        <v/>
      </c>
      <c r="P37" s="24" t="str">
        <f>IF(O37="","",(O37-E37-O37*('Parâmetros'!$B$5+'Parâmetros'!$B$6))/O37)</f>
        <v/>
      </c>
      <c r="Q37" s="25" t="str">
        <f>IF(E37="","",IF(H37&lt;'Parâmetros'!$B$8,"Revise o preço de varejo: margem abaixo do mínimo",IF(MIN(L37,N37,P37)&lt;'Parâmetros'!$B$8,"Faixa abaixo do mínimo: use o preço mínimo","OK")))</f>
        <v/>
      </c>
    </row>
    <row r="38">
      <c r="A38" s="20" t="n"/>
      <c r="B38" s="20" t="n"/>
      <c r="C38" s="20" t="n"/>
      <c r="D38" s="20" t="n"/>
      <c r="E38" s="21" t="n"/>
      <c r="F38" s="22" t="str">
        <f>IF(E38="","",E38/(1-('Parâmetros'!$B$4+'Parâmetros'!$B$6+'Parâmetros'!$B$7)))</f>
        <v/>
      </c>
      <c r="G38" s="23" t="str">
        <f>IF(E38="","",ROUNDUP(F38+0.1,0)-0.1)</f>
        <v/>
      </c>
      <c r="H38" s="24" t="str">
        <f>IF(OR(E38="",G38=""),"",(G38-E38-G38*('Parâmetros'!$B$4+'Parâmetros'!$B$6))/G38)</f>
        <v/>
      </c>
      <c r="I38" s="22" t="str">
        <f>IF(E38="","",E38/(1-('Parâmetros'!$B$5+'Parâmetros'!$B$6+'Parâmetros'!$B$8)))</f>
        <v/>
      </c>
      <c r="J38" s="24" t="str">
        <f>IF(OR(E38="",G38=""),"",1-I38/G38)</f>
        <v/>
      </c>
      <c r="K38" s="22" t="str">
        <f>IF(OR(E38="",G38=""),"",ROUND(G38*(1-'Parâmetros'!$C$17),2))</f>
        <v/>
      </c>
      <c r="L38" s="24" t="str">
        <f>IF(K38="","",(K38-E38-K38*('Parâmetros'!$B$5+'Parâmetros'!$B$6))/K38)</f>
        <v/>
      </c>
      <c r="M38" s="22" t="str">
        <f>IF(OR(E38="",G38=""),"",ROUND(G38*(1-'Parâmetros'!$C$18),2))</f>
        <v/>
      </c>
      <c r="N38" s="24" t="str">
        <f>IF(M38="","",(M38-E38-M38*('Parâmetros'!$B$5+'Parâmetros'!$B$6))/M38)</f>
        <v/>
      </c>
      <c r="O38" s="22" t="str">
        <f>IF(OR(E38="",G38=""),"",ROUND(G38*(1-'Parâmetros'!$C$19),2))</f>
        <v/>
      </c>
      <c r="P38" s="24" t="str">
        <f>IF(O38="","",(O38-E38-O38*('Parâmetros'!$B$5+'Parâmetros'!$B$6))/O38)</f>
        <v/>
      </c>
      <c r="Q38" s="25" t="str">
        <f>IF(E38="","",IF(H38&lt;'Parâmetros'!$B$8,"Revise o preço de varejo: margem abaixo do mínimo",IF(MIN(L38,N38,P38)&lt;'Parâmetros'!$B$8,"Faixa abaixo do mínimo: use o preço mínimo","OK")))</f>
        <v/>
      </c>
    </row>
    <row r="39">
      <c r="A39" s="20" t="n"/>
      <c r="B39" s="20" t="n"/>
      <c r="C39" s="20" t="n"/>
      <c r="D39" s="20" t="n"/>
      <c r="E39" s="21" t="n"/>
      <c r="F39" s="22" t="str">
        <f>IF(E39="","",E39/(1-('Parâmetros'!$B$4+'Parâmetros'!$B$6+'Parâmetros'!$B$7)))</f>
        <v/>
      </c>
      <c r="G39" s="23" t="str">
        <f>IF(E39="","",ROUNDUP(F39+0.1,0)-0.1)</f>
        <v/>
      </c>
      <c r="H39" s="24" t="str">
        <f>IF(OR(E39="",G39=""),"",(G39-E39-G39*('Parâmetros'!$B$4+'Parâmetros'!$B$6))/G39)</f>
        <v/>
      </c>
      <c r="I39" s="22" t="str">
        <f>IF(E39="","",E39/(1-('Parâmetros'!$B$5+'Parâmetros'!$B$6+'Parâmetros'!$B$8)))</f>
        <v/>
      </c>
      <c r="J39" s="24" t="str">
        <f>IF(OR(E39="",G39=""),"",1-I39/G39)</f>
        <v/>
      </c>
      <c r="K39" s="22" t="str">
        <f>IF(OR(E39="",G39=""),"",ROUND(G39*(1-'Parâmetros'!$C$17),2))</f>
        <v/>
      </c>
      <c r="L39" s="24" t="str">
        <f>IF(K39="","",(K39-E39-K39*('Parâmetros'!$B$5+'Parâmetros'!$B$6))/K39)</f>
        <v/>
      </c>
      <c r="M39" s="22" t="str">
        <f>IF(OR(E39="",G39=""),"",ROUND(G39*(1-'Parâmetros'!$C$18),2))</f>
        <v/>
      </c>
      <c r="N39" s="24" t="str">
        <f>IF(M39="","",(M39-E39-M39*('Parâmetros'!$B$5+'Parâmetros'!$B$6))/M39)</f>
        <v/>
      </c>
      <c r="O39" s="22" t="str">
        <f>IF(OR(E39="",G39=""),"",ROUND(G39*(1-'Parâmetros'!$C$19),2))</f>
        <v/>
      </c>
      <c r="P39" s="24" t="str">
        <f>IF(O39="","",(O39-E39-O39*('Parâmetros'!$B$5+'Parâmetros'!$B$6))/O39)</f>
        <v/>
      </c>
      <c r="Q39" s="25" t="str">
        <f>IF(E39="","",IF(H39&lt;'Parâmetros'!$B$8,"Revise o preço de varejo: margem abaixo do mínimo",IF(MIN(L39,N39,P39)&lt;'Parâmetros'!$B$8,"Faixa abaixo do mínimo: use o preço mínimo","OK")))</f>
        <v/>
      </c>
    </row>
    <row r="40">
      <c r="A40" s="20" t="n"/>
      <c r="B40" s="20" t="n"/>
      <c r="C40" s="20" t="n"/>
      <c r="D40" s="20" t="n"/>
      <c r="E40" s="21" t="n"/>
      <c r="F40" s="22" t="str">
        <f>IF(E40="","",E40/(1-('Parâmetros'!$B$4+'Parâmetros'!$B$6+'Parâmetros'!$B$7)))</f>
        <v/>
      </c>
      <c r="G40" s="23" t="str">
        <f>IF(E40="","",ROUNDUP(F40+0.1,0)-0.1)</f>
        <v/>
      </c>
      <c r="H40" s="24" t="str">
        <f>IF(OR(E40="",G40=""),"",(G40-E40-G40*('Parâmetros'!$B$4+'Parâmetros'!$B$6))/G40)</f>
        <v/>
      </c>
      <c r="I40" s="22" t="str">
        <f>IF(E40="","",E40/(1-('Parâmetros'!$B$5+'Parâmetros'!$B$6+'Parâmetros'!$B$8)))</f>
        <v/>
      </c>
      <c r="J40" s="24" t="str">
        <f>IF(OR(E40="",G40=""),"",1-I40/G40)</f>
        <v/>
      </c>
      <c r="K40" s="22" t="str">
        <f>IF(OR(E40="",G40=""),"",ROUND(G40*(1-'Parâmetros'!$C$17),2))</f>
        <v/>
      </c>
      <c r="L40" s="24" t="str">
        <f>IF(K40="","",(K40-E40-K40*('Parâmetros'!$B$5+'Parâmetros'!$B$6))/K40)</f>
        <v/>
      </c>
      <c r="M40" s="22" t="str">
        <f>IF(OR(E40="",G40=""),"",ROUND(G40*(1-'Parâmetros'!$C$18),2))</f>
        <v/>
      </c>
      <c r="N40" s="24" t="str">
        <f>IF(M40="","",(M40-E40-M40*('Parâmetros'!$B$5+'Parâmetros'!$B$6))/M40)</f>
        <v/>
      </c>
      <c r="O40" s="22" t="str">
        <f>IF(OR(E40="",G40=""),"",ROUND(G40*(1-'Parâmetros'!$C$19),2))</f>
        <v/>
      </c>
      <c r="P40" s="24" t="str">
        <f>IF(O40="","",(O40-E40-O40*('Parâmetros'!$B$5+'Parâmetros'!$B$6))/O40)</f>
        <v/>
      </c>
      <c r="Q40" s="25" t="str">
        <f>IF(E40="","",IF(H40&lt;'Parâmetros'!$B$8,"Revise o preço de varejo: margem abaixo do mínimo",IF(MIN(L40,N40,P40)&lt;'Parâmetros'!$B$8,"Faixa abaixo do mínimo: use o preço mínimo","OK")))</f>
        <v/>
      </c>
    </row>
    <row r="41">
      <c r="A41" s="20" t="n"/>
      <c r="B41" s="20" t="n"/>
      <c r="C41" s="20" t="n"/>
      <c r="D41" s="20" t="n"/>
      <c r="E41" s="21" t="n"/>
      <c r="F41" s="22" t="str">
        <f>IF(E41="","",E41/(1-('Parâmetros'!$B$4+'Parâmetros'!$B$6+'Parâmetros'!$B$7)))</f>
        <v/>
      </c>
      <c r="G41" s="23" t="str">
        <f>IF(E41="","",ROUNDUP(F41+0.1,0)-0.1)</f>
        <v/>
      </c>
      <c r="H41" s="24" t="str">
        <f>IF(OR(E41="",G41=""),"",(G41-E41-G41*('Parâmetros'!$B$4+'Parâmetros'!$B$6))/G41)</f>
        <v/>
      </c>
      <c r="I41" s="22" t="str">
        <f>IF(E41="","",E41/(1-('Parâmetros'!$B$5+'Parâmetros'!$B$6+'Parâmetros'!$B$8)))</f>
        <v/>
      </c>
      <c r="J41" s="24" t="str">
        <f>IF(OR(E41="",G41=""),"",1-I41/G41)</f>
        <v/>
      </c>
      <c r="K41" s="22" t="str">
        <f>IF(OR(E41="",G41=""),"",ROUND(G41*(1-'Parâmetros'!$C$17),2))</f>
        <v/>
      </c>
      <c r="L41" s="24" t="str">
        <f>IF(K41="","",(K41-E41-K41*('Parâmetros'!$B$5+'Parâmetros'!$B$6))/K41)</f>
        <v/>
      </c>
      <c r="M41" s="22" t="str">
        <f>IF(OR(E41="",G41=""),"",ROUND(G41*(1-'Parâmetros'!$C$18),2))</f>
        <v/>
      </c>
      <c r="N41" s="24" t="str">
        <f>IF(M41="","",(M41-E41-M41*('Parâmetros'!$B$5+'Parâmetros'!$B$6))/M41)</f>
        <v/>
      </c>
      <c r="O41" s="22" t="str">
        <f>IF(OR(E41="",G41=""),"",ROUND(G41*(1-'Parâmetros'!$C$19),2))</f>
        <v/>
      </c>
      <c r="P41" s="24" t="str">
        <f>IF(O41="","",(O41-E41-O41*('Parâmetros'!$B$5+'Parâmetros'!$B$6))/O41)</f>
        <v/>
      </c>
      <c r="Q41" s="25" t="str">
        <f>IF(E41="","",IF(H41&lt;'Parâmetros'!$B$8,"Revise o preço de varejo: margem abaixo do mínimo",IF(MIN(L41,N41,P41)&lt;'Parâmetros'!$B$8,"Faixa abaixo do mínimo: use o preço mínimo","OK")))</f>
        <v/>
      </c>
    </row>
    <row r="42">
      <c r="A42" s="20" t="n"/>
      <c r="B42" s="20" t="n"/>
      <c r="C42" s="20" t="n"/>
      <c r="D42" s="20" t="n"/>
      <c r="E42" s="21" t="n"/>
      <c r="F42" s="22" t="str">
        <f>IF(E42="","",E42/(1-('Parâmetros'!$B$4+'Parâmetros'!$B$6+'Parâmetros'!$B$7)))</f>
        <v/>
      </c>
      <c r="G42" s="23" t="str">
        <f>IF(E42="","",ROUNDUP(F42+0.1,0)-0.1)</f>
        <v/>
      </c>
      <c r="H42" s="24" t="str">
        <f>IF(OR(E42="",G42=""),"",(G42-E42-G42*('Parâmetros'!$B$4+'Parâmetros'!$B$6))/G42)</f>
        <v/>
      </c>
      <c r="I42" s="22" t="str">
        <f>IF(E42="","",E42/(1-('Parâmetros'!$B$5+'Parâmetros'!$B$6+'Parâmetros'!$B$8)))</f>
        <v/>
      </c>
      <c r="J42" s="24" t="str">
        <f>IF(OR(E42="",G42=""),"",1-I42/G42)</f>
        <v/>
      </c>
      <c r="K42" s="22" t="str">
        <f>IF(OR(E42="",G42=""),"",ROUND(G42*(1-'Parâmetros'!$C$17),2))</f>
        <v/>
      </c>
      <c r="L42" s="24" t="str">
        <f>IF(K42="","",(K42-E42-K42*('Parâmetros'!$B$5+'Parâmetros'!$B$6))/K42)</f>
        <v/>
      </c>
      <c r="M42" s="22" t="str">
        <f>IF(OR(E42="",G42=""),"",ROUND(G42*(1-'Parâmetros'!$C$18),2))</f>
        <v/>
      </c>
      <c r="N42" s="24" t="str">
        <f>IF(M42="","",(M42-E42-M42*('Parâmetros'!$B$5+'Parâmetros'!$B$6))/M42)</f>
        <v/>
      </c>
      <c r="O42" s="22" t="str">
        <f>IF(OR(E42="",G42=""),"",ROUND(G42*(1-'Parâmetros'!$C$19),2))</f>
        <v/>
      </c>
      <c r="P42" s="24" t="str">
        <f>IF(O42="","",(O42-E42-O42*('Parâmetros'!$B$5+'Parâmetros'!$B$6))/O42)</f>
        <v/>
      </c>
      <c r="Q42" s="25" t="str">
        <f>IF(E42="","",IF(H42&lt;'Parâmetros'!$B$8,"Revise o preço de varejo: margem abaixo do mínimo",IF(MIN(L42,N42,P42)&lt;'Parâmetros'!$B$8,"Faixa abaixo do mínimo: use o preço mínimo","OK")))</f>
        <v/>
      </c>
    </row>
    <row r="43">
      <c r="A43" s="20" t="n"/>
      <c r="B43" s="20" t="n"/>
      <c r="C43" s="20" t="n"/>
      <c r="D43" s="20" t="n"/>
      <c r="E43" s="21" t="n"/>
      <c r="F43" s="22" t="str">
        <f>IF(E43="","",E43/(1-('Parâmetros'!$B$4+'Parâmetros'!$B$6+'Parâmetros'!$B$7)))</f>
        <v/>
      </c>
      <c r="G43" s="23" t="str">
        <f>IF(E43="","",ROUNDUP(F43+0.1,0)-0.1)</f>
        <v/>
      </c>
      <c r="H43" s="24" t="str">
        <f>IF(OR(E43="",G43=""),"",(G43-E43-G43*('Parâmetros'!$B$4+'Parâmetros'!$B$6))/G43)</f>
        <v/>
      </c>
      <c r="I43" s="22" t="str">
        <f>IF(E43="","",E43/(1-('Parâmetros'!$B$5+'Parâmetros'!$B$6+'Parâmetros'!$B$8)))</f>
        <v/>
      </c>
      <c r="J43" s="24" t="str">
        <f>IF(OR(E43="",G43=""),"",1-I43/G43)</f>
        <v/>
      </c>
      <c r="K43" s="22" t="str">
        <f>IF(OR(E43="",G43=""),"",ROUND(G43*(1-'Parâmetros'!$C$17),2))</f>
        <v/>
      </c>
      <c r="L43" s="24" t="str">
        <f>IF(K43="","",(K43-E43-K43*('Parâmetros'!$B$5+'Parâmetros'!$B$6))/K43)</f>
        <v/>
      </c>
      <c r="M43" s="22" t="str">
        <f>IF(OR(E43="",G43=""),"",ROUND(G43*(1-'Parâmetros'!$C$18),2))</f>
        <v/>
      </c>
      <c r="N43" s="24" t="str">
        <f>IF(M43="","",(M43-E43-M43*('Parâmetros'!$B$5+'Parâmetros'!$B$6))/M43)</f>
        <v/>
      </c>
      <c r="O43" s="22" t="str">
        <f>IF(OR(E43="",G43=""),"",ROUND(G43*(1-'Parâmetros'!$C$19),2))</f>
        <v/>
      </c>
      <c r="P43" s="24" t="str">
        <f>IF(O43="","",(O43-E43-O43*('Parâmetros'!$B$5+'Parâmetros'!$B$6))/O43)</f>
        <v/>
      </c>
      <c r="Q43" s="25" t="str">
        <f>IF(E43="","",IF(H43&lt;'Parâmetros'!$B$8,"Revise o preço de varejo: margem abaixo do mínimo",IF(MIN(L43,N43,P43)&lt;'Parâmetros'!$B$8,"Faixa abaixo do mínimo: use o preço mínimo","OK")))</f>
        <v/>
      </c>
    </row>
    <row r="44">
      <c r="A44" s="20" t="n"/>
      <c r="B44" s="20" t="n"/>
      <c r="C44" s="20" t="n"/>
      <c r="D44" s="20" t="n"/>
      <c r="E44" s="21" t="n"/>
      <c r="F44" s="22" t="str">
        <f>IF(E44="","",E44/(1-('Parâmetros'!$B$4+'Parâmetros'!$B$6+'Parâmetros'!$B$7)))</f>
        <v/>
      </c>
      <c r="G44" s="23" t="str">
        <f>IF(E44="","",ROUNDUP(F44+0.1,0)-0.1)</f>
        <v/>
      </c>
      <c r="H44" s="24" t="str">
        <f>IF(OR(E44="",G44=""),"",(G44-E44-G44*('Parâmetros'!$B$4+'Parâmetros'!$B$6))/G44)</f>
        <v/>
      </c>
      <c r="I44" s="22" t="str">
        <f>IF(E44="","",E44/(1-('Parâmetros'!$B$5+'Parâmetros'!$B$6+'Parâmetros'!$B$8)))</f>
        <v/>
      </c>
      <c r="J44" s="24" t="str">
        <f>IF(OR(E44="",G44=""),"",1-I44/G44)</f>
        <v/>
      </c>
      <c r="K44" s="22" t="str">
        <f>IF(OR(E44="",G44=""),"",ROUND(G44*(1-'Parâmetros'!$C$17),2))</f>
        <v/>
      </c>
      <c r="L44" s="24" t="str">
        <f>IF(K44="","",(K44-E44-K44*('Parâmetros'!$B$5+'Parâmetros'!$B$6))/K44)</f>
        <v/>
      </c>
      <c r="M44" s="22" t="str">
        <f>IF(OR(E44="",G44=""),"",ROUND(G44*(1-'Parâmetros'!$C$18),2))</f>
        <v/>
      </c>
      <c r="N44" s="24" t="str">
        <f>IF(M44="","",(M44-E44-M44*('Parâmetros'!$B$5+'Parâmetros'!$B$6))/M44)</f>
        <v/>
      </c>
      <c r="O44" s="22" t="str">
        <f>IF(OR(E44="",G44=""),"",ROUND(G44*(1-'Parâmetros'!$C$19),2))</f>
        <v/>
      </c>
      <c r="P44" s="24" t="str">
        <f>IF(O44="","",(O44-E44-O44*('Parâmetros'!$B$5+'Parâmetros'!$B$6))/O44)</f>
        <v/>
      </c>
      <c r="Q44" s="25" t="str">
        <f>IF(E44="","",IF(H44&lt;'Parâmetros'!$B$8,"Revise o preço de varejo: margem abaixo do mínimo",IF(MIN(L44,N44,P44)&lt;'Parâmetros'!$B$8,"Faixa abaixo do mínimo: use o preço mínimo","OK")))</f>
        <v/>
      </c>
    </row>
    <row r="45">
      <c r="A45" s="20" t="n"/>
      <c r="B45" s="20" t="n"/>
      <c r="C45" s="20" t="n"/>
      <c r="D45" s="20" t="n"/>
      <c r="E45" s="21" t="n"/>
      <c r="F45" s="22" t="str">
        <f>IF(E45="","",E45/(1-('Parâmetros'!$B$4+'Parâmetros'!$B$6+'Parâmetros'!$B$7)))</f>
        <v/>
      </c>
      <c r="G45" s="23" t="str">
        <f>IF(E45="","",ROUNDUP(F45+0.1,0)-0.1)</f>
        <v/>
      </c>
      <c r="H45" s="24" t="str">
        <f>IF(OR(E45="",G45=""),"",(G45-E45-G45*('Parâmetros'!$B$4+'Parâmetros'!$B$6))/G45)</f>
        <v/>
      </c>
      <c r="I45" s="22" t="str">
        <f>IF(E45="","",E45/(1-('Parâmetros'!$B$5+'Parâmetros'!$B$6+'Parâmetros'!$B$8)))</f>
        <v/>
      </c>
      <c r="J45" s="24" t="str">
        <f>IF(OR(E45="",G45=""),"",1-I45/G45)</f>
        <v/>
      </c>
      <c r="K45" s="22" t="str">
        <f>IF(OR(E45="",G45=""),"",ROUND(G45*(1-'Parâmetros'!$C$17),2))</f>
        <v/>
      </c>
      <c r="L45" s="24" t="str">
        <f>IF(K45="","",(K45-E45-K45*('Parâmetros'!$B$5+'Parâmetros'!$B$6))/K45)</f>
        <v/>
      </c>
      <c r="M45" s="22" t="str">
        <f>IF(OR(E45="",G45=""),"",ROUND(G45*(1-'Parâmetros'!$C$18),2))</f>
        <v/>
      </c>
      <c r="N45" s="24" t="str">
        <f>IF(M45="","",(M45-E45-M45*('Parâmetros'!$B$5+'Parâmetros'!$B$6))/M45)</f>
        <v/>
      </c>
      <c r="O45" s="22" t="str">
        <f>IF(OR(E45="",G45=""),"",ROUND(G45*(1-'Parâmetros'!$C$19),2))</f>
        <v/>
      </c>
      <c r="P45" s="24" t="str">
        <f>IF(O45="","",(O45-E45-O45*('Parâmetros'!$B$5+'Parâmetros'!$B$6))/O45)</f>
        <v/>
      </c>
      <c r="Q45" s="25" t="str">
        <f>IF(E45="","",IF(H45&lt;'Parâmetros'!$B$8,"Revise o preço de varejo: margem abaixo do mínimo",IF(MIN(L45,N45,P45)&lt;'Parâmetros'!$B$8,"Faixa abaixo do mínimo: use o preço mínimo","OK")))</f>
        <v/>
      </c>
    </row>
    <row r="46">
      <c r="A46" s="20" t="n"/>
      <c r="B46" s="20" t="n"/>
      <c r="C46" s="20" t="n"/>
      <c r="D46" s="20" t="n"/>
      <c r="E46" s="21" t="n"/>
      <c r="F46" s="22" t="str">
        <f>IF(E46="","",E46/(1-('Parâmetros'!$B$4+'Parâmetros'!$B$6+'Parâmetros'!$B$7)))</f>
        <v/>
      </c>
      <c r="G46" s="23" t="str">
        <f>IF(E46="","",ROUNDUP(F46+0.1,0)-0.1)</f>
        <v/>
      </c>
      <c r="H46" s="24" t="str">
        <f>IF(OR(E46="",G46=""),"",(G46-E46-G46*('Parâmetros'!$B$4+'Parâmetros'!$B$6))/G46)</f>
        <v/>
      </c>
      <c r="I46" s="22" t="str">
        <f>IF(E46="","",E46/(1-('Parâmetros'!$B$5+'Parâmetros'!$B$6+'Parâmetros'!$B$8)))</f>
        <v/>
      </c>
      <c r="J46" s="24" t="str">
        <f>IF(OR(E46="",G46=""),"",1-I46/G46)</f>
        <v/>
      </c>
      <c r="K46" s="22" t="str">
        <f>IF(OR(E46="",G46=""),"",ROUND(G46*(1-'Parâmetros'!$C$17),2))</f>
        <v/>
      </c>
      <c r="L46" s="24" t="str">
        <f>IF(K46="","",(K46-E46-K46*('Parâmetros'!$B$5+'Parâmetros'!$B$6))/K46)</f>
        <v/>
      </c>
      <c r="M46" s="22" t="str">
        <f>IF(OR(E46="",G46=""),"",ROUND(G46*(1-'Parâmetros'!$C$18),2))</f>
        <v/>
      </c>
      <c r="N46" s="24" t="str">
        <f>IF(M46="","",(M46-E46-M46*('Parâmetros'!$B$5+'Parâmetros'!$B$6))/M46)</f>
        <v/>
      </c>
      <c r="O46" s="22" t="str">
        <f>IF(OR(E46="",G46=""),"",ROUND(G46*(1-'Parâmetros'!$C$19),2))</f>
        <v/>
      </c>
      <c r="P46" s="24" t="str">
        <f>IF(O46="","",(O46-E46-O46*('Parâmetros'!$B$5+'Parâmetros'!$B$6))/O46)</f>
        <v/>
      </c>
      <c r="Q46" s="25" t="str">
        <f>IF(E46="","",IF(H46&lt;'Parâmetros'!$B$8,"Revise o preço de varejo: margem abaixo do mínimo",IF(MIN(L46,N46,P46)&lt;'Parâmetros'!$B$8,"Faixa abaixo do mínimo: use o preço mínimo","OK")))</f>
        <v/>
      </c>
    </row>
    <row r="47">
      <c r="A47" s="20" t="n"/>
      <c r="B47" s="20" t="n"/>
      <c r="C47" s="20" t="n"/>
      <c r="D47" s="20" t="n"/>
      <c r="E47" s="21" t="n"/>
      <c r="F47" s="22" t="str">
        <f>IF(E47="","",E47/(1-('Parâmetros'!$B$4+'Parâmetros'!$B$6+'Parâmetros'!$B$7)))</f>
        <v/>
      </c>
      <c r="G47" s="23" t="str">
        <f>IF(E47="","",ROUNDUP(F47+0.1,0)-0.1)</f>
        <v/>
      </c>
      <c r="H47" s="24" t="str">
        <f>IF(OR(E47="",G47=""),"",(G47-E47-G47*('Parâmetros'!$B$4+'Parâmetros'!$B$6))/G47)</f>
        <v/>
      </c>
      <c r="I47" s="22" t="str">
        <f>IF(E47="","",E47/(1-('Parâmetros'!$B$5+'Parâmetros'!$B$6+'Parâmetros'!$B$8)))</f>
        <v/>
      </c>
      <c r="J47" s="24" t="str">
        <f>IF(OR(E47="",G47=""),"",1-I47/G47)</f>
        <v/>
      </c>
      <c r="K47" s="22" t="str">
        <f>IF(OR(E47="",G47=""),"",ROUND(G47*(1-'Parâmetros'!$C$17),2))</f>
        <v/>
      </c>
      <c r="L47" s="24" t="str">
        <f>IF(K47="","",(K47-E47-K47*('Parâmetros'!$B$5+'Parâmetros'!$B$6))/K47)</f>
        <v/>
      </c>
      <c r="M47" s="22" t="str">
        <f>IF(OR(E47="",G47=""),"",ROUND(G47*(1-'Parâmetros'!$C$18),2))</f>
        <v/>
      </c>
      <c r="N47" s="24" t="str">
        <f>IF(M47="","",(M47-E47-M47*('Parâmetros'!$B$5+'Parâmetros'!$B$6))/M47)</f>
        <v/>
      </c>
      <c r="O47" s="22" t="str">
        <f>IF(OR(E47="",G47=""),"",ROUND(G47*(1-'Parâmetros'!$C$19),2))</f>
        <v/>
      </c>
      <c r="P47" s="24" t="str">
        <f>IF(O47="","",(O47-E47-O47*('Parâmetros'!$B$5+'Parâmetros'!$B$6))/O47)</f>
        <v/>
      </c>
      <c r="Q47" s="25" t="str">
        <f>IF(E47="","",IF(H47&lt;'Parâmetros'!$B$8,"Revise o preço de varejo: margem abaixo do mínimo",IF(MIN(L47,N47,P47)&lt;'Parâmetros'!$B$8,"Faixa abaixo do mínimo: use o preço mínimo","OK")))</f>
        <v/>
      </c>
    </row>
    <row r="48">
      <c r="A48" s="20" t="n"/>
      <c r="B48" s="20" t="n"/>
      <c r="C48" s="20" t="n"/>
      <c r="D48" s="20" t="n"/>
      <c r="E48" s="21" t="n"/>
      <c r="F48" s="22" t="str">
        <f>IF(E48="","",E48/(1-('Parâmetros'!$B$4+'Parâmetros'!$B$6+'Parâmetros'!$B$7)))</f>
        <v/>
      </c>
      <c r="G48" s="23" t="str">
        <f>IF(E48="","",ROUNDUP(F48+0.1,0)-0.1)</f>
        <v/>
      </c>
      <c r="H48" s="24" t="str">
        <f>IF(OR(E48="",G48=""),"",(G48-E48-G48*('Parâmetros'!$B$4+'Parâmetros'!$B$6))/G48)</f>
        <v/>
      </c>
      <c r="I48" s="22" t="str">
        <f>IF(E48="","",E48/(1-('Parâmetros'!$B$5+'Parâmetros'!$B$6+'Parâmetros'!$B$8)))</f>
        <v/>
      </c>
      <c r="J48" s="24" t="str">
        <f>IF(OR(E48="",G48=""),"",1-I48/G48)</f>
        <v/>
      </c>
      <c r="K48" s="22" t="str">
        <f>IF(OR(E48="",G48=""),"",ROUND(G48*(1-'Parâmetros'!$C$17),2))</f>
        <v/>
      </c>
      <c r="L48" s="24" t="str">
        <f>IF(K48="","",(K48-E48-K48*('Parâmetros'!$B$5+'Parâmetros'!$B$6))/K48)</f>
        <v/>
      </c>
      <c r="M48" s="22" t="str">
        <f>IF(OR(E48="",G48=""),"",ROUND(G48*(1-'Parâmetros'!$C$18),2))</f>
        <v/>
      </c>
      <c r="N48" s="24" t="str">
        <f>IF(M48="","",(M48-E48-M48*('Parâmetros'!$B$5+'Parâmetros'!$B$6))/M48)</f>
        <v/>
      </c>
      <c r="O48" s="22" t="str">
        <f>IF(OR(E48="",G48=""),"",ROUND(G48*(1-'Parâmetros'!$C$19),2))</f>
        <v/>
      </c>
      <c r="P48" s="24" t="str">
        <f>IF(O48="","",(O48-E48-O48*('Parâmetros'!$B$5+'Parâmetros'!$B$6))/O48)</f>
        <v/>
      </c>
      <c r="Q48" s="25" t="str">
        <f>IF(E48="","",IF(H48&lt;'Parâmetros'!$B$8,"Revise o preço de varejo: margem abaixo do mínimo",IF(MIN(L48,N48,P48)&lt;'Parâmetros'!$B$8,"Faixa abaixo do mínimo: use o preço mínimo","OK")))</f>
        <v/>
      </c>
    </row>
    <row r="49">
      <c r="A49" s="20" t="n"/>
      <c r="B49" s="20" t="n"/>
      <c r="C49" s="20" t="n"/>
      <c r="D49" s="20" t="n"/>
      <c r="E49" s="21" t="n"/>
      <c r="F49" s="22" t="str">
        <f>IF(E49="","",E49/(1-('Parâmetros'!$B$4+'Parâmetros'!$B$6+'Parâmetros'!$B$7)))</f>
        <v/>
      </c>
      <c r="G49" s="23" t="str">
        <f>IF(E49="","",ROUNDUP(F49+0.1,0)-0.1)</f>
        <v/>
      </c>
      <c r="H49" s="24" t="str">
        <f>IF(OR(E49="",G49=""),"",(G49-E49-G49*('Parâmetros'!$B$4+'Parâmetros'!$B$6))/G49)</f>
        <v/>
      </c>
      <c r="I49" s="22" t="str">
        <f>IF(E49="","",E49/(1-('Parâmetros'!$B$5+'Parâmetros'!$B$6+'Parâmetros'!$B$8)))</f>
        <v/>
      </c>
      <c r="J49" s="24" t="str">
        <f>IF(OR(E49="",G49=""),"",1-I49/G49)</f>
        <v/>
      </c>
      <c r="K49" s="22" t="str">
        <f>IF(OR(E49="",G49=""),"",ROUND(G49*(1-'Parâmetros'!$C$17),2))</f>
        <v/>
      </c>
      <c r="L49" s="24" t="str">
        <f>IF(K49="","",(K49-E49-K49*('Parâmetros'!$B$5+'Parâmetros'!$B$6))/K49)</f>
        <v/>
      </c>
      <c r="M49" s="22" t="str">
        <f>IF(OR(E49="",G49=""),"",ROUND(G49*(1-'Parâmetros'!$C$18),2))</f>
        <v/>
      </c>
      <c r="N49" s="24" t="str">
        <f>IF(M49="","",(M49-E49-M49*('Parâmetros'!$B$5+'Parâmetros'!$B$6))/M49)</f>
        <v/>
      </c>
      <c r="O49" s="22" t="str">
        <f>IF(OR(E49="",G49=""),"",ROUND(G49*(1-'Parâmetros'!$C$19),2))</f>
        <v/>
      </c>
      <c r="P49" s="24" t="str">
        <f>IF(O49="","",(O49-E49-O49*('Parâmetros'!$B$5+'Parâmetros'!$B$6))/O49)</f>
        <v/>
      </c>
      <c r="Q49" s="25" t="str">
        <f>IF(E49="","",IF(H49&lt;'Parâmetros'!$B$8,"Revise o preço de varejo: margem abaixo do mínimo",IF(MIN(L49,N49,P49)&lt;'Parâmetros'!$B$8,"Faixa abaixo do mínimo: use o preço mínimo","OK")))</f>
        <v/>
      </c>
    </row>
    <row r="50">
      <c r="A50" s="20" t="n"/>
      <c r="B50" s="20" t="n"/>
      <c r="C50" s="20" t="n"/>
      <c r="D50" s="20" t="n"/>
      <c r="E50" s="21" t="n"/>
      <c r="F50" s="22" t="str">
        <f>IF(E50="","",E50/(1-('Parâmetros'!$B$4+'Parâmetros'!$B$6+'Parâmetros'!$B$7)))</f>
        <v/>
      </c>
      <c r="G50" s="23" t="str">
        <f>IF(E50="","",ROUNDUP(F50+0.1,0)-0.1)</f>
        <v/>
      </c>
      <c r="H50" s="24" t="str">
        <f>IF(OR(E50="",G50=""),"",(G50-E50-G50*('Parâmetros'!$B$4+'Parâmetros'!$B$6))/G50)</f>
        <v/>
      </c>
      <c r="I50" s="22" t="str">
        <f>IF(E50="","",E50/(1-('Parâmetros'!$B$5+'Parâmetros'!$B$6+'Parâmetros'!$B$8)))</f>
        <v/>
      </c>
      <c r="J50" s="24" t="str">
        <f>IF(OR(E50="",G50=""),"",1-I50/G50)</f>
        <v/>
      </c>
      <c r="K50" s="22" t="str">
        <f>IF(OR(E50="",G50=""),"",ROUND(G50*(1-'Parâmetros'!$C$17),2))</f>
        <v/>
      </c>
      <c r="L50" s="24" t="str">
        <f>IF(K50="","",(K50-E50-K50*('Parâmetros'!$B$5+'Parâmetros'!$B$6))/K50)</f>
        <v/>
      </c>
      <c r="M50" s="22" t="str">
        <f>IF(OR(E50="",G50=""),"",ROUND(G50*(1-'Parâmetros'!$C$18),2))</f>
        <v/>
      </c>
      <c r="N50" s="24" t="str">
        <f>IF(M50="","",(M50-E50-M50*('Parâmetros'!$B$5+'Parâmetros'!$B$6))/M50)</f>
        <v/>
      </c>
      <c r="O50" s="22" t="str">
        <f>IF(OR(E50="",G50=""),"",ROUND(G50*(1-'Parâmetros'!$C$19),2))</f>
        <v/>
      </c>
      <c r="P50" s="24" t="str">
        <f>IF(O50="","",(O50-E50-O50*('Parâmetros'!$B$5+'Parâmetros'!$B$6))/O50)</f>
        <v/>
      </c>
      <c r="Q50" s="25" t="str">
        <f>IF(E50="","",IF(H50&lt;'Parâmetros'!$B$8,"Revise o preço de varejo: margem abaixo do mínimo",IF(MIN(L50,N50,P50)&lt;'Parâmetros'!$B$8,"Faixa abaixo do mínimo: use o preço mínimo","OK")))</f>
        <v/>
      </c>
    </row>
    <row r="51">
      <c r="A51" s="20" t="n"/>
      <c r="B51" s="20" t="n"/>
      <c r="C51" s="20" t="n"/>
      <c r="D51" s="20" t="n"/>
      <c r="E51" s="21" t="n"/>
      <c r="F51" s="22" t="str">
        <f>IF(E51="","",E51/(1-('Parâmetros'!$B$4+'Parâmetros'!$B$6+'Parâmetros'!$B$7)))</f>
        <v/>
      </c>
      <c r="G51" s="23" t="str">
        <f>IF(E51="","",ROUNDUP(F51+0.1,0)-0.1)</f>
        <v/>
      </c>
      <c r="H51" s="24" t="str">
        <f>IF(OR(E51="",G51=""),"",(G51-E51-G51*('Parâmetros'!$B$4+'Parâmetros'!$B$6))/G51)</f>
        <v/>
      </c>
      <c r="I51" s="22" t="str">
        <f>IF(E51="","",E51/(1-('Parâmetros'!$B$5+'Parâmetros'!$B$6+'Parâmetros'!$B$8)))</f>
        <v/>
      </c>
      <c r="J51" s="24" t="str">
        <f>IF(OR(E51="",G51=""),"",1-I51/G51)</f>
        <v/>
      </c>
      <c r="K51" s="22" t="str">
        <f>IF(OR(E51="",G51=""),"",ROUND(G51*(1-'Parâmetros'!$C$17),2))</f>
        <v/>
      </c>
      <c r="L51" s="24" t="str">
        <f>IF(K51="","",(K51-E51-K51*('Parâmetros'!$B$5+'Parâmetros'!$B$6))/K51)</f>
        <v/>
      </c>
      <c r="M51" s="22" t="str">
        <f>IF(OR(E51="",G51=""),"",ROUND(G51*(1-'Parâmetros'!$C$18),2))</f>
        <v/>
      </c>
      <c r="N51" s="24" t="str">
        <f>IF(M51="","",(M51-E51-M51*('Parâmetros'!$B$5+'Parâmetros'!$B$6))/M51)</f>
        <v/>
      </c>
      <c r="O51" s="22" t="str">
        <f>IF(OR(E51="",G51=""),"",ROUND(G51*(1-'Parâmetros'!$C$19),2))</f>
        <v/>
      </c>
      <c r="P51" s="24" t="str">
        <f>IF(O51="","",(O51-E51-O51*('Parâmetros'!$B$5+'Parâmetros'!$B$6))/O51)</f>
        <v/>
      </c>
      <c r="Q51" s="25" t="str">
        <f>IF(E51="","",IF(H51&lt;'Parâmetros'!$B$8,"Revise o preço de varejo: margem abaixo do mínimo",IF(MIN(L51,N51,P51)&lt;'Parâmetros'!$B$8,"Faixa abaixo do mínimo: use o preço mínimo","OK")))</f>
        <v/>
      </c>
    </row>
    <row r="52">
      <c r="A52" s="20" t="n"/>
      <c r="B52" s="20" t="n"/>
      <c r="C52" s="20" t="n"/>
      <c r="D52" s="20" t="n"/>
      <c r="E52" s="21" t="n"/>
      <c r="F52" s="22" t="str">
        <f>IF(E52="","",E52/(1-('Parâmetros'!$B$4+'Parâmetros'!$B$6+'Parâmetros'!$B$7)))</f>
        <v/>
      </c>
      <c r="G52" s="23" t="str">
        <f>IF(E52="","",ROUNDUP(F52+0.1,0)-0.1)</f>
        <v/>
      </c>
      <c r="H52" s="24" t="str">
        <f>IF(OR(E52="",G52=""),"",(G52-E52-G52*('Parâmetros'!$B$4+'Parâmetros'!$B$6))/G52)</f>
        <v/>
      </c>
      <c r="I52" s="22" t="str">
        <f>IF(E52="","",E52/(1-('Parâmetros'!$B$5+'Parâmetros'!$B$6+'Parâmetros'!$B$8)))</f>
        <v/>
      </c>
      <c r="J52" s="24" t="str">
        <f>IF(OR(E52="",G52=""),"",1-I52/G52)</f>
        <v/>
      </c>
      <c r="K52" s="22" t="str">
        <f>IF(OR(E52="",G52=""),"",ROUND(G52*(1-'Parâmetros'!$C$17),2))</f>
        <v/>
      </c>
      <c r="L52" s="24" t="str">
        <f>IF(K52="","",(K52-E52-K52*('Parâmetros'!$B$5+'Parâmetros'!$B$6))/K52)</f>
        <v/>
      </c>
      <c r="M52" s="22" t="str">
        <f>IF(OR(E52="",G52=""),"",ROUND(G52*(1-'Parâmetros'!$C$18),2))</f>
        <v/>
      </c>
      <c r="N52" s="24" t="str">
        <f>IF(M52="","",(M52-E52-M52*('Parâmetros'!$B$5+'Parâmetros'!$B$6))/M52)</f>
        <v/>
      </c>
      <c r="O52" s="22" t="str">
        <f>IF(OR(E52="",G52=""),"",ROUND(G52*(1-'Parâmetros'!$C$19),2))</f>
        <v/>
      </c>
      <c r="P52" s="24" t="str">
        <f>IF(O52="","",(O52-E52-O52*('Parâmetros'!$B$5+'Parâmetros'!$B$6))/O52)</f>
        <v/>
      </c>
      <c r="Q52" s="25" t="str">
        <f>IF(E52="","",IF(H52&lt;'Parâmetros'!$B$8,"Revise o preço de varejo: margem abaixo do mínimo",IF(MIN(L52,N52,P52)&lt;'Parâmetros'!$B$8,"Faixa abaixo do mínimo: use o preço mínimo","OK")))</f>
        <v/>
      </c>
    </row>
    <row r="53">
      <c r="A53" s="20" t="n"/>
      <c r="B53" s="20" t="n"/>
      <c r="C53" s="20" t="n"/>
      <c r="D53" s="20" t="n"/>
      <c r="E53" s="21" t="n"/>
      <c r="F53" s="22" t="str">
        <f>IF(E53="","",E53/(1-('Parâmetros'!$B$4+'Parâmetros'!$B$6+'Parâmetros'!$B$7)))</f>
        <v/>
      </c>
      <c r="G53" s="23" t="str">
        <f>IF(E53="","",ROUNDUP(F53+0.1,0)-0.1)</f>
        <v/>
      </c>
      <c r="H53" s="24" t="str">
        <f>IF(OR(E53="",G53=""),"",(G53-E53-G53*('Parâmetros'!$B$4+'Parâmetros'!$B$6))/G53)</f>
        <v/>
      </c>
      <c r="I53" s="22" t="str">
        <f>IF(E53="","",E53/(1-('Parâmetros'!$B$5+'Parâmetros'!$B$6+'Parâmetros'!$B$8)))</f>
        <v/>
      </c>
      <c r="J53" s="24" t="str">
        <f>IF(OR(E53="",G53=""),"",1-I53/G53)</f>
        <v/>
      </c>
      <c r="K53" s="22" t="str">
        <f>IF(OR(E53="",G53=""),"",ROUND(G53*(1-'Parâmetros'!$C$17),2))</f>
        <v/>
      </c>
      <c r="L53" s="24" t="str">
        <f>IF(K53="","",(K53-E53-K53*('Parâmetros'!$B$5+'Parâmetros'!$B$6))/K53)</f>
        <v/>
      </c>
      <c r="M53" s="22" t="str">
        <f>IF(OR(E53="",G53=""),"",ROUND(G53*(1-'Parâmetros'!$C$18),2))</f>
        <v/>
      </c>
      <c r="N53" s="24" t="str">
        <f>IF(M53="","",(M53-E53-M53*('Parâmetros'!$B$5+'Parâmetros'!$B$6))/M53)</f>
        <v/>
      </c>
      <c r="O53" s="22" t="str">
        <f>IF(OR(E53="",G53=""),"",ROUND(G53*(1-'Parâmetros'!$C$19),2))</f>
        <v/>
      </c>
      <c r="P53" s="24" t="str">
        <f>IF(O53="","",(O53-E53-O53*('Parâmetros'!$B$5+'Parâmetros'!$B$6))/O53)</f>
        <v/>
      </c>
      <c r="Q53" s="25" t="str">
        <f>IF(E53="","",IF(H53&lt;'Parâmetros'!$B$8,"Revise o preço de varejo: margem abaixo do mínimo",IF(MIN(L53,N53,P53)&lt;'Parâmetros'!$B$8,"Faixa abaixo do mínimo: use o preço mínimo","OK")))</f>
        <v/>
      </c>
    </row>
    <row r="54">
      <c r="A54" s="20" t="n"/>
      <c r="B54" s="20" t="n"/>
      <c r="C54" s="20" t="n"/>
      <c r="D54" s="20" t="n"/>
      <c r="E54" s="21" t="n"/>
      <c r="F54" s="22" t="str">
        <f>IF(E54="","",E54/(1-('Parâmetros'!$B$4+'Parâmetros'!$B$6+'Parâmetros'!$B$7)))</f>
        <v/>
      </c>
      <c r="G54" s="23" t="str">
        <f>IF(E54="","",ROUNDUP(F54+0.1,0)-0.1)</f>
        <v/>
      </c>
      <c r="H54" s="24" t="str">
        <f>IF(OR(E54="",G54=""),"",(G54-E54-G54*('Parâmetros'!$B$4+'Parâmetros'!$B$6))/G54)</f>
        <v/>
      </c>
      <c r="I54" s="22" t="str">
        <f>IF(E54="","",E54/(1-('Parâmetros'!$B$5+'Parâmetros'!$B$6+'Parâmetros'!$B$8)))</f>
        <v/>
      </c>
      <c r="J54" s="24" t="str">
        <f>IF(OR(E54="",G54=""),"",1-I54/G54)</f>
        <v/>
      </c>
      <c r="K54" s="22" t="str">
        <f>IF(OR(E54="",G54=""),"",ROUND(G54*(1-'Parâmetros'!$C$17),2))</f>
        <v/>
      </c>
      <c r="L54" s="24" t="str">
        <f>IF(K54="","",(K54-E54-K54*('Parâmetros'!$B$5+'Parâmetros'!$B$6))/K54)</f>
        <v/>
      </c>
      <c r="M54" s="22" t="str">
        <f>IF(OR(E54="",G54=""),"",ROUND(G54*(1-'Parâmetros'!$C$18),2))</f>
        <v/>
      </c>
      <c r="N54" s="24" t="str">
        <f>IF(M54="","",(M54-E54-M54*('Parâmetros'!$B$5+'Parâmetros'!$B$6))/M54)</f>
        <v/>
      </c>
      <c r="O54" s="22" t="str">
        <f>IF(OR(E54="",G54=""),"",ROUND(G54*(1-'Parâmetros'!$C$19),2))</f>
        <v/>
      </c>
      <c r="P54" s="24" t="str">
        <f>IF(O54="","",(O54-E54-O54*('Parâmetros'!$B$5+'Parâmetros'!$B$6))/O54)</f>
        <v/>
      </c>
      <c r="Q54" s="25" t="str">
        <f>IF(E54="","",IF(H54&lt;'Parâmetros'!$B$8,"Revise o preço de varejo: margem abaixo do mínimo",IF(MIN(L54,N54,P54)&lt;'Parâmetros'!$B$8,"Faixa abaixo do mínimo: use o preço mínimo","OK")))</f>
        <v/>
      </c>
    </row>
    <row r="55">
      <c r="A55" s="20" t="n"/>
      <c r="B55" s="20" t="n"/>
      <c r="C55" s="20" t="n"/>
      <c r="D55" s="20" t="n"/>
      <c r="E55" s="21" t="n"/>
      <c r="F55" s="22" t="str">
        <f>IF(E55="","",E55/(1-('Parâmetros'!$B$4+'Parâmetros'!$B$6+'Parâmetros'!$B$7)))</f>
        <v/>
      </c>
      <c r="G55" s="23" t="str">
        <f>IF(E55="","",ROUNDUP(F55+0.1,0)-0.1)</f>
        <v/>
      </c>
      <c r="H55" s="24" t="str">
        <f>IF(OR(E55="",G55=""),"",(G55-E55-G55*('Parâmetros'!$B$4+'Parâmetros'!$B$6))/G55)</f>
        <v/>
      </c>
      <c r="I55" s="22" t="str">
        <f>IF(E55="","",E55/(1-('Parâmetros'!$B$5+'Parâmetros'!$B$6+'Parâmetros'!$B$8)))</f>
        <v/>
      </c>
      <c r="J55" s="24" t="str">
        <f>IF(OR(E55="",G55=""),"",1-I55/G55)</f>
        <v/>
      </c>
      <c r="K55" s="22" t="str">
        <f>IF(OR(E55="",G55=""),"",ROUND(G55*(1-'Parâmetros'!$C$17),2))</f>
        <v/>
      </c>
      <c r="L55" s="24" t="str">
        <f>IF(K55="","",(K55-E55-K55*('Parâmetros'!$B$5+'Parâmetros'!$B$6))/K55)</f>
        <v/>
      </c>
      <c r="M55" s="22" t="str">
        <f>IF(OR(E55="",G55=""),"",ROUND(G55*(1-'Parâmetros'!$C$18),2))</f>
        <v/>
      </c>
      <c r="N55" s="24" t="str">
        <f>IF(M55="","",(M55-E55-M55*('Parâmetros'!$B$5+'Parâmetros'!$B$6))/M55)</f>
        <v/>
      </c>
      <c r="O55" s="22" t="str">
        <f>IF(OR(E55="",G55=""),"",ROUND(G55*(1-'Parâmetros'!$C$19),2))</f>
        <v/>
      </c>
      <c r="P55" s="24" t="str">
        <f>IF(O55="","",(O55-E55-O55*('Parâmetros'!$B$5+'Parâmetros'!$B$6))/O55)</f>
        <v/>
      </c>
      <c r="Q55" s="25" t="str">
        <f>IF(E55="","",IF(H55&lt;'Parâmetros'!$B$8,"Revise o preço de varejo: margem abaixo do mínimo",IF(MIN(L55,N55,P55)&lt;'Parâmetros'!$B$8,"Faixa abaixo do mínimo: use o preço mínimo","OK")))</f>
        <v/>
      </c>
    </row>
    <row r="56">
      <c r="A56" s="20" t="n"/>
      <c r="B56" s="20" t="n"/>
      <c r="C56" s="20" t="n"/>
      <c r="D56" s="20" t="n"/>
      <c r="E56" s="21" t="n"/>
      <c r="F56" s="22" t="str">
        <f>IF(E56="","",E56/(1-('Parâmetros'!$B$4+'Parâmetros'!$B$6+'Parâmetros'!$B$7)))</f>
        <v/>
      </c>
      <c r="G56" s="23" t="str">
        <f>IF(E56="","",ROUNDUP(F56+0.1,0)-0.1)</f>
        <v/>
      </c>
      <c r="H56" s="24" t="str">
        <f>IF(OR(E56="",G56=""),"",(G56-E56-G56*('Parâmetros'!$B$4+'Parâmetros'!$B$6))/G56)</f>
        <v/>
      </c>
      <c r="I56" s="22" t="str">
        <f>IF(E56="","",E56/(1-('Parâmetros'!$B$5+'Parâmetros'!$B$6+'Parâmetros'!$B$8)))</f>
        <v/>
      </c>
      <c r="J56" s="24" t="str">
        <f>IF(OR(E56="",G56=""),"",1-I56/G56)</f>
        <v/>
      </c>
      <c r="K56" s="22" t="str">
        <f>IF(OR(E56="",G56=""),"",ROUND(G56*(1-'Parâmetros'!$C$17),2))</f>
        <v/>
      </c>
      <c r="L56" s="24" t="str">
        <f>IF(K56="","",(K56-E56-K56*('Parâmetros'!$B$5+'Parâmetros'!$B$6))/K56)</f>
        <v/>
      </c>
      <c r="M56" s="22" t="str">
        <f>IF(OR(E56="",G56=""),"",ROUND(G56*(1-'Parâmetros'!$C$18),2))</f>
        <v/>
      </c>
      <c r="N56" s="24" t="str">
        <f>IF(M56="","",(M56-E56-M56*('Parâmetros'!$B$5+'Parâmetros'!$B$6))/M56)</f>
        <v/>
      </c>
      <c r="O56" s="22" t="str">
        <f>IF(OR(E56="",G56=""),"",ROUND(G56*(1-'Parâmetros'!$C$19),2))</f>
        <v/>
      </c>
      <c r="P56" s="24" t="str">
        <f>IF(O56="","",(O56-E56-O56*('Parâmetros'!$B$5+'Parâmetros'!$B$6))/O56)</f>
        <v/>
      </c>
      <c r="Q56" s="25" t="str">
        <f>IF(E56="","",IF(H56&lt;'Parâmetros'!$B$8,"Revise o preço de varejo: margem abaixo do mínimo",IF(MIN(L56,N56,P56)&lt;'Parâmetros'!$B$8,"Faixa abaixo do mínimo: use o preço mínimo","OK")))</f>
        <v/>
      </c>
    </row>
    <row r="57">
      <c r="A57" s="20" t="n"/>
      <c r="B57" s="20" t="n"/>
      <c r="C57" s="20" t="n"/>
      <c r="D57" s="20" t="n"/>
      <c r="E57" s="21" t="n"/>
      <c r="F57" s="22" t="str">
        <f>IF(E57="","",E57/(1-('Parâmetros'!$B$4+'Parâmetros'!$B$6+'Parâmetros'!$B$7)))</f>
        <v/>
      </c>
      <c r="G57" s="23" t="str">
        <f>IF(E57="","",ROUNDUP(F57+0.1,0)-0.1)</f>
        <v/>
      </c>
      <c r="H57" s="24" t="str">
        <f>IF(OR(E57="",G57=""),"",(G57-E57-G57*('Parâmetros'!$B$4+'Parâmetros'!$B$6))/G57)</f>
        <v/>
      </c>
      <c r="I57" s="22" t="str">
        <f>IF(E57="","",E57/(1-('Parâmetros'!$B$5+'Parâmetros'!$B$6+'Parâmetros'!$B$8)))</f>
        <v/>
      </c>
      <c r="J57" s="24" t="str">
        <f>IF(OR(E57="",G57=""),"",1-I57/G57)</f>
        <v/>
      </c>
      <c r="K57" s="22" t="str">
        <f>IF(OR(E57="",G57=""),"",ROUND(G57*(1-'Parâmetros'!$C$17),2))</f>
        <v/>
      </c>
      <c r="L57" s="24" t="str">
        <f>IF(K57="","",(K57-E57-K57*('Parâmetros'!$B$5+'Parâmetros'!$B$6))/K57)</f>
        <v/>
      </c>
      <c r="M57" s="22" t="str">
        <f>IF(OR(E57="",G57=""),"",ROUND(G57*(1-'Parâmetros'!$C$18),2))</f>
        <v/>
      </c>
      <c r="N57" s="24" t="str">
        <f>IF(M57="","",(M57-E57-M57*('Parâmetros'!$B$5+'Parâmetros'!$B$6))/M57)</f>
        <v/>
      </c>
      <c r="O57" s="22" t="str">
        <f>IF(OR(E57="",G57=""),"",ROUND(G57*(1-'Parâmetros'!$C$19),2))</f>
        <v/>
      </c>
      <c r="P57" s="24" t="str">
        <f>IF(O57="","",(O57-E57-O57*('Parâmetros'!$B$5+'Parâmetros'!$B$6))/O57)</f>
        <v/>
      </c>
      <c r="Q57" s="25" t="str">
        <f>IF(E57="","",IF(H57&lt;'Parâmetros'!$B$8,"Revise o preço de varejo: margem abaixo do mínimo",IF(MIN(L57,N57,P57)&lt;'Parâmetros'!$B$8,"Faixa abaixo do mínimo: use o preço mínimo","OK")))</f>
        <v/>
      </c>
    </row>
    <row r="58">
      <c r="A58" s="20" t="n"/>
      <c r="B58" s="20" t="n"/>
      <c r="C58" s="20" t="n"/>
      <c r="D58" s="20" t="n"/>
      <c r="E58" s="21" t="n"/>
      <c r="F58" s="22" t="str">
        <f>IF(E58="","",E58/(1-('Parâmetros'!$B$4+'Parâmetros'!$B$6+'Parâmetros'!$B$7)))</f>
        <v/>
      </c>
      <c r="G58" s="23" t="str">
        <f>IF(E58="","",ROUNDUP(F58+0.1,0)-0.1)</f>
        <v/>
      </c>
      <c r="H58" s="24" t="str">
        <f>IF(OR(E58="",G58=""),"",(G58-E58-G58*('Parâmetros'!$B$4+'Parâmetros'!$B$6))/G58)</f>
        <v/>
      </c>
      <c r="I58" s="22" t="str">
        <f>IF(E58="","",E58/(1-('Parâmetros'!$B$5+'Parâmetros'!$B$6+'Parâmetros'!$B$8)))</f>
        <v/>
      </c>
      <c r="J58" s="24" t="str">
        <f>IF(OR(E58="",G58=""),"",1-I58/G58)</f>
        <v/>
      </c>
      <c r="K58" s="22" t="str">
        <f>IF(OR(E58="",G58=""),"",ROUND(G58*(1-'Parâmetros'!$C$17),2))</f>
        <v/>
      </c>
      <c r="L58" s="24" t="str">
        <f>IF(K58="","",(K58-E58-K58*('Parâmetros'!$B$5+'Parâmetros'!$B$6))/K58)</f>
        <v/>
      </c>
      <c r="M58" s="22" t="str">
        <f>IF(OR(E58="",G58=""),"",ROUND(G58*(1-'Parâmetros'!$C$18),2))</f>
        <v/>
      </c>
      <c r="N58" s="24" t="str">
        <f>IF(M58="","",(M58-E58-M58*('Parâmetros'!$B$5+'Parâmetros'!$B$6))/M58)</f>
        <v/>
      </c>
      <c r="O58" s="22" t="str">
        <f>IF(OR(E58="",G58=""),"",ROUND(G58*(1-'Parâmetros'!$C$19),2))</f>
        <v/>
      </c>
      <c r="P58" s="24" t="str">
        <f>IF(O58="","",(O58-E58-O58*('Parâmetros'!$B$5+'Parâmetros'!$B$6))/O58)</f>
        <v/>
      </c>
      <c r="Q58" s="25" t="str">
        <f>IF(E58="","",IF(H58&lt;'Parâmetros'!$B$8,"Revise o preço de varejo: margem abaixo do mínimo",IF(MIN(L58,N58,P58)&lt;'Parâmetros'!$B$8,"Faixa abaixo do mínimo: use o preço mínimo","OK")))</f>
        <v/>
      </c>
    </row>
    <row r="59">
      <c r="A59" s="20" t="n"/>
      <c r="B59" s="20" t="n"/>
      <c r="C59" s="20" t="n"/>
      <c r="D59" s="20" t="n"/>
      <c r="E59" s="21" t="n"/>
      <c r="F59" s="22" t="str">
        <f>IF(E59="","",E59/(1-('Parâmetros'!$B$4+'Parâmetros'!$B$6+'Parâmetros'!$B$7)))</f>
        <v/>
      </c>
      <c r="G59" s="23" t="str">
        <f>IF(E59="","",ROUNDUP(F59+0.1,0)-0.1)</f>
        <v/>
      </c>
      <c r="H59" s="24" t="str">
        <f>IF(OR(E59="",G59=""),"",(G59-E59-G59*('Parâmetros'!$B$4+'Parâmetros'!$B$6))/G59)</f>
        <v/>
      </c>
      <c r="I59" s="22" t="str">
        <f>IF(E59="","",E59/(1-('Parâmetros'!$B$5+'Parâmetros'!$B$6+'Parâmetros'!$B$8)))</f>
        <v/>
      </c>
      <c r="J59" s="24" t="str">
        <f>IF(OR(E59="",G59=""),"",1-I59/G59)</f>
        <v/>
      </c>
      <c r="K59" s="22" t="str">
        <f>IF(OR(E59="",G59=""),"",ROUND(G59*(1-'Parâmetros'!$C$17),2))</f>
        <v/>
      </c>
      <c r="L59" s="24" t="str">
        <f>IF(K59="","",(K59-E59-K59*('Parâmetros'!$B$5+'Parâmetros'!$B$6))/K59)</f>
        <v/>
      </c>
      <c r="M59" s="22" t="str">
        <f>IF(OR(E59="",G59=""),"",ROUND(G59*(1-'Parâmetros'!$C$18),2))</f>
        <v/>
      </c>
      <c r="N59" s="24" t="str">
        <f>IF(M59="","",(M59-E59-M59*('Parâmetros'!$B$5+'Parâmetros'!$B$6))/M59)</f>
        <v/>
      </c>
      <c r="O59" s="22" t="str">
        <f>IF(OR(E59="",G59=""),"",ROUND(G59*(1-'Parâmetros'!$C$19),2))</f>
        <v/>
      </c>
      <c r="P59" s="24" t="str">
        <f>IF(O59="","",(O59-E59-O59*('Parâmetros'!$B$5+'Parâmetros'!$B$6))/O59)</f>
        <v/>
      </c>
      <c r="Q59" s="25" t="str">
        <f>IF(E59="","",IF(H59&lt;'Parâmetros'!$B$8,"Revise o preço de varejo: margem abaixo do mínimo",IF(MIN(L59,N59,P59)&lt;'Parâmetros'!$B$8,"Faixa abaixo do mínimo: use o preço mínimo","OK")))</f>
        <v/>
      </c>
    </row>
    <row r="60">
      <c r="A60" s="20" t="n"/>
      <c r="B60" s="20" t="n"/>
      <c r="C60" s="20" t="n"/>
      <c r="D60" s="20" t="n"/>
      <c r="E60" s="21" t="n"/>
      <c r="F60" s="22" t="str">
        <f>IF(E60="","",E60/(1-('Parâmetros'!$B$4+'Parâmetros'!$B$6+'Parâmetros'!$B$7)))</f>
        <v/>
      </c>
      <c r="G60" s="23" t="str">
        <f>IF(E60="","",ROUNDUP(F60+0.1,0)-0.1)</f>
        <v/>
      </c>
      <c r="H60" s="24" t="str">
        <f>IF(OR(E60="",G60=""),"",(G60-E60-G60*('Parâmetros'!$B$4+'Parâmetros'!$B$6))/G60)</f>
        <v/>
      </c>
      <c r="I60" s="22" t="str">
        <f>IF(E60="","",E60/(1-('Parâmetros'!$B$5+'Parâmetros'!$B$6+'Parâmetros'!$B$8)))</f>
        <v/>
      </c>
      <c r="J60" s="24" t="str">
        <f>IF(OR(E60="",G60=""),"",1-I60/G60)</f>
        <v/>
      </c>
      <c r="K60" s="22" t="str">
        <f>IF(OR(E60="",G60=""),"",ROUND(G60*(1-'Parâmetros'!$C$17),2))</f>
        <v/>
      </c>
      <c r="L60" s="24" t="str">
        <f>IF(K60="","",(K60-E60-K60*('Parâmetros'!$B$5+'Parâmetros'!$B$6))/K60)</f>
        <v/>
      </c>
      <c r="M60" s="22" t="str">
        <f>IF(OR(E60="",G60=""),"",ROUND(G60*(1-'Parâmetros'!$C$18),2))</f>
        <v/>
      </c>
      <c r="N60" s="24" t="str">
        <f>IF(M60="","",(M60-E60-M60*('Parâmetros'!$B$5+'Parâmetros'!$B$6))/M60)</f>
        <v/>
      </c>
      <c r="O60" s="22" t="str">
        <f>IF(OR(E60="",G60=""),"",ROUND(G60*(1-'Parâmetros'!$C$19),2))</f>
        <v/>
      </c>
      <c r="P60" s="24" t="str">
        <f>IF(O60="","",(O60-E60-O60*('Parâmetros'!$B$5+'Parâmetros'!$B$6))/O60)</f>
        <v/>
      </c>
      <c r="Q60" s="25" t="str">
        <f>IF(E60="","",IF(H60&lt;'Parâmetros'!$B$8,"Revise o preço de varejo: margem abaixo do mínimo",IF(MIN(L60,N60,P60)&lt;'Parâmetros'!$B$8,"Faixa abaixo do mínimo: use o preço mínimo","OK")))</f>
        <v/>
      </c>
    </row>
    <row r="61">
      <c r="A61" s="20" t="n"/>
      <c r="B61" s="20" t="n"/>
      <c r="C61" s="20" t="n"/>
      <c r="D61" s="20" t="n"/>
      <c r="E61" s="21" t="n"/>
      <c r="F61" s="22" t="str">
        <f>IF(E61="","",E61/(1-('Parâmetros'!$B$4+'Parâmetros'!$B$6+'Parâmetros'!$B$7)))</f>
        <v/>
      </c>
      <c r="G61" s="23" t="str">
        <f>IF(E61="","",ROUNDUP(F61+0.1,0)-0.1)</f>
        <v/>
      </c>
      <c r="H61" s="24" t="str">
        <f>IF(OR(E61="",G61=""),"",(G61-E61-G61*('Parâmetros'!$B$4+'Parâmetros'!$B$6))/G61)</f>
        <v/>
      </c>
      <c r="I61" s="22" t="str">
        <f>IF(E61="","",E61/(1-('Parâmetros'!$B$5+'Parâmetros'!$B$6+'Parâmetros'!$B$8)))</f>
        <v/>
      </c>
      <c r="J61" s="24" t="str">
        <f>IF(OR(E61="",G61=""),"",1-I61/G61)</f>
        <v/>
      </c>
      <c r="K61" s="22" t="str">
        <f>IF(OR(E61="",G61=""),"",ROUND(G61*(1-'Parâmetros'!$C$17),2))</f>
        <v/>
      </c>
      <c r="L61" s="24" t="str">
        <f>IF(K61="","",(K61-E61-K61*('Parâmetros'!$B$5+'Parâmetros'!$B$6))/K61)</f>
        <v/>
      </c>
      <c r="M61" s="22" t="str">
        <f>IF(OR(E61="",G61=""),"",ROUND(G61*(1-'Parâmetros'!$C$18),2))</f>
        <v/>
      </c>
      <c r="N61" s="24" t="str">
        <f>IF(M61="","",(M61-E61-M61*('Parâmetros'!$B$5+'Parâmetros'!$B$6))/M61)</f>
        <v/>
      </c>
      <c r="O61" s="22" t="str">
        <f>IF(OR(E61="",G61=""),"",ROUND(G61*(1-'Parâmetros'!$C$19),2))</f>
        <v/>
      </c>
      <c r="P61" s="24" t="str">
        <f>IF(O61="","",(O61-E61-O61*('Parâmetros'!$B$5+'Parâmetros'!$B$6))/O61)</f>
        <v/>
      </c>
      <c r="Q61" s="25" t="str">
        <f>IF(E61="","",IF(H61&lt;'Parâmetros'!$B$8,"Revise o preço de varejo: margem abaixo do mínimo",IF(MIN(L61,N61,P61)&lt;'Parâmetros'!$B$8,"Faixa abaixo do mínimo: use o preço mínimo","OK")))</f>
        <v/>
      </c>
    </row>
    <row r="62">
      <c r="A62" s="20" t="n"/>
      <c r="B62" s="20" t="n"/>
      <c r="C62" s="20" t="n"/>
      <c r="D62" s="20" t="n"/>
      <c r="E62" s="21" t="n"/>
      <c r="F62" s="22" t="str">
        <f>IF(E62="","",E62/(1-('Parâmetros'!$B$4+'Parâmetros'!$B$6+'Parâmetros'!$B$7)))</f>
        <v/>
      </c>
      <c r="G62" s="23" t="str">
        <f>IF(E62="","",ROUNDUP(F62+0.1,0)-0.1)</f>
        <v/>
      </c>
      <c r="H62" s="24" t="str">
        <f>IF(OR(E62="",G62=""),"",(G62-E62-G62*('Parâmetros'!$B$4+'Parâmetros'!$B$6))/G62)</f>
        <v/>
      </c>
      <c r="I62" s="22" t="str">
        <f>IF(E62="","",E62/(1-('Parâmetros'!$B$5+'Parâmetros'!$B$6+'Parâmetros'!$B$8)))</f>
        <v/>
      </c>
      <c r="J62" s="24" t="str">
        <f>IF(OR(E62="",G62=""),"",1-I62/G62)</f>
        <v/>
      </c>
      <c r="K62" s="22" t="str">
        <f>IF(OR(E62="",G62=""),"",ROUND(G62*(1-'Parâmetros'!$C$17),2))</f>
        <v/>
      </c>
      <c r="L62" s="24" t="str">
        <f>IF(K62="","",(K62-E62-K62*('Parâmetros'!$B$5+'Parâmetros'!$B$6))/K62)</f>
        <v/>
      </c>
      <c r="M62" s="22" t="str">
        <f>IF(OR(E62="",G62=""),"",ROUND(G62*(1-'Parâmetros'!$C$18),2))</f>
        <v/>
      </c>
      <c r="N62" s="24" t="str">
        <f>IF(M62="","",(M62-E62-M62*('Parâmetros'!$B$5+'Parâmetros'!$B$6))/M62)</f>
        <v/>
      </c>
      <c r="O62" s="22" t="str">
        <f>IF(OR(E62="",G62=""),"",ROUND(G62*(1-'Parâmetros'!$C$19),2))</f>
        <v/>
      </c>
      <c r="P62" s="24" t="str">
        <f>IF(O62="","",(O62-E62-O62*('Parâmetros'!$B$5+'Parâmetros'!$B$6))/O62)</f>
        <v/>
      </c>
      <c r="Q62" s="25" t="str">
        <f>IF(E62="","",IF(H62&lt;'Parâmetros'!$B$8,"Revise o preço de varejo: margem abaixo do mínimo",IF(MIN(L62,N62,P62)&lt;'Parâmetros'!$B$8,"Faixa abaixo do mínimo: use o preço mínimo","OK")))</f>
        <v/>
      </c>
    </row>
    <row r="63">
      <c r="A63" s="20" t="n"/>
      <c r="B63" s="20" t="n"/>
      <c r="C63" s="20" t="n"/>
      <c r="D63" s="20" t="n"/>
      <c r="E63" s="21" t="n"/>
      <c r="F63" s="22" t="str">
        <f>IF(E63="","",E63/(1-('Parâmetros'!$B$4+'Parâmetros'!$B$6+'Parâmetros'!$B$7)))</f>
        <v/>
      </c>
      <c r="G63" s="23" t="str">
        <f>IF(E63="","",ROUNDUP(F63+0.1,0)-0.1)</f>
        <v/>
      </c>
      <c r="H63" s="24" t="str">
        <f>IF(OR(E63="",G63=""),"",(G63-E63-G63*('Parâmetros'!$B$4+'Parâmetros'!$B$6))/G63)</f>
        <v/>
      </c>
      <c r="I63" s="22" t="str">
        <f>IF(E63="","",E63/(1-('Parâmetros'!$B$5+'Parâmetros'!$B$6+'Parâmetros'!$B$8)))</f>
        <v/>
      </c>
      <c r="J63" s="24" t="str">
        <f>IF(OR(E63="",G63=""),"",1-I63/G63)</f>
        <v/>
      </c>
      <c r="K63" s="22" t="str">
        <f>IF(OR(E63="",G63=""),"",ROUND(G63*(1-'Parâmetros'!$C$17),2))</f>
        <v/>
      </c>
      <c r="L63" s="24" t="str">
        <f>IF(K63="","",(K63-E63-K63*('Parâmetros'!$B$5+'Parâmetros'!$B$6))/K63)</f>
        <v/>
      </c>
      <c r="M63" s="22" t="str">
        <f>IF(OR(E63="",G63=""),"",ROUND(G63*(1-'Parâmetros'!$C$18),2))</f>
        <v/>
      </c>
      <c r="N63" s="24" t="str">
        <f>IF(M63="","",(M63-E63-M63*('Parâmetros'!$B$5+'Parâmetros'!$B$6))/M63)</f>
        <v/>
      </c>
      <c r="O63" s="22" t="str">
        <f>IF(OR(E63="",G63=""),"",ROUND(G63*(1-'Parâmetros'!$C$19),2))</f>
        <v/>
      </c>
      <c r="P63" s="24" t="str">
        <f>IF(O63="","",(O63-E63-O63*('Parâmetros'!$B$5+'Parâmetros'!$B$6))/O63)</f>
        <v/>
      </c>
      <c r="Q63" s="25" t="str">
        <f>IF(E63="","",IF(H63&lt;'Parâmetros'!$B$8,"Revise o preço de varejo: margem abaixo do mínimo",IF(MIN(L63,N63,P63)&lt;'Parâmetros'!$B$8,"Faixa abaixo do mínimo: use o preço mínimo","OK")))</f>
        <v/>
      </c>
    </row>
    <row r="64">
      <c r="A64" s="20" t="n"/>
      <c r="B64" s="20" t="n"/>
      <c r="C64" s="20" t="n"/>
      <c r="D64" s="20" t="n"/>
      <c r="E64" s="21" t="n"/>
      <c r="F64" s="22" t="str">
        <f>IF(E64="","",E64/(1-('Parâmetros'!$B$4+'Parâmetros'!$B$6+'Parâmetros'!$B$7)))</f>
        <v/>
      </c>
      <c r="G64" s="23" t="str">
        <f>IF(E64="","",ROUNDUP(F64+0.1,0)-0.1)</f>
        <v/>
      </c>
      <c r="H64" s="24" t="str">
        <f>IF(OR(E64="",G64=""),"",(G64-E64-G64*('Parâmetros'!$B$4+'Parâmetros'!$B$6))/G64)</f>
        <v/>
      </c>
      <c r="I64" s="22" t="str">
        <f>IF(E64="","",E64/(1-('Parâmetros'!$B$5+'Parâmetros'!$B$6+'Parâmetros'!$B$8)))</f>
        <v/>
      </c>
      <c r="J64" s="24" t="str">
        <f>IF(OR(E64="",G64=""),"",1-I64/G64)</f>
        <v/>
      </c>
      <c r="K64" s="22" t="str">
        <f>IF(OR(E64="",G64=""),"",ROUND(G64*(1-'Parâmetros'!$C$17),2))</f>
        <v/>
      </c>
      <c r="L64" s="24" t="str">
        <f>IF(K64="","",(K64-E64-K64*('Parâmetros'!$B$5+'Parâmetros'!$B$6))/K64)</f>
        <v/>
      </c>
      <c r="M64" s="22" t="str">
        <f>IF(OR(E64="",G64=""),"",ROUND(G64*(1-'Parâmetros'!$C$18),2))</f>
        <v/>
      </c>
      <c r="N64" s="24" t="str">
        <f>IF(M64="","",(M64-E64-M64*('Parâmetros'!$B$5+'Parâmetros'!$B$6))/M64)</f>
        <v/>
      </c>
      <c r="O64" s="22" t="str">
        <f>IF(OR(E64="",G64=""),"",ROUND(G64*(1-'Parâmetros'!$C$19),2))</f>
        <v/>
      </c>
      <c r="P64" s="24" t="str">
        <f>IF(O64="","",(O64-E64-O64*('Parâmetros'!$B$5+'Parâmetros'!$B$6))/O64)</f>
        <v/>
      </c>
      <c r="Q64" s="25" t="str">
        <f>IF(E64="","",IF(H64&lt;'Parâmetros'!$B$8,"Revise o preço de varejo: margem abaixo do mínimo",IF(MIN(L64,N64,P64)&lt;'Parâmetros'!$B$8,"Faixa abaixo do mínimo: use o preço mínimo","OK")))</f>
        <v/>
      </c>
    </row>
    <row r="65">
      <c r="A65" s="20" t="n"/>
      <c r="B65" s="20" t="n"/>
      <c r="C65" s="20" t="n"/>
      <c r="D65" s="20" t="n"/>
      <c r="E65" s="21" t="n"/>
      <c r="F65" s="22" t="str">
        <f>IF(E65="","",E65/(1-('Parâmetros'!$B$4+'Parâmetros'!$B$6+'Parâmetros'!$B$7)))</f>
        <v/>
      </c>
      <c r="G65" s="23" t="str">
        <f>IF(E65="","",ROUNDUP(F65+0.1,0)-0.1)</f>
        <v/>
      </c>
      <c r="H65" s="24" t="str">
        <f>IF(OR(E65="",G65=""),"",(G65-E65-G65*('Parâmetros'!$B$4+'Parâmetros'!$B$6))/G65)</f>
        <v/>
      </c>
      <c r="I65" s="22" t="str">
        <f>IF(E65="","",E65/(1-('Parâmetros'!$B$5+'Parâmetros'!$B$6+'Parâmetros'!$B$8)))</f>
        <v/>
      </c>
      <c r="J65" s="24" t="str">
        <f>IF(OR(E65="",G65=""),"",1-I65/G65)</f>
        <v/>
      </c>
      <c r="K65" s="22" t="str">
        <f>IF(OR(E65="",G65=""),"",ROUND(G65*(1-'Parâmetros'!$C$17),2))</f>
        <v/>
      </c>
      <c r="L65" s="24" t="str">
        <f>IF(K65="","",(K65-E65-K65*('Parâmetros'!$B$5+'Parâmetros'!$B$6))/K65)</f>
        <v/>
      </c>
      <c r="M65" s="22" t="str">
        <f>IF(OR(E65="",G65=""),"",ROUND(G65*(1-'Parâmetros'!$C$18),2))</f>
        <v/>
      </c>
      <c r="N65" s="24" t="str">
        <f>IF(M65="","",(M65-E65-M65*('Parâmetros'!$B$5+'Parâmetros'!$B$6))/M65)</f>
        <v/>
      </c>
      <c r="O65" s="22" t="str">
        <f>IF(OR(E65="",G65=""),"",ROUND(G65*(1-'Parâmetros'!$C$19),2))</f>
        <v/>
      </c>
      <c r="P65" s="24" t="str">
        <f>IF(O65="","",(O65-E65-O65*('Parâmetros'!$B$5+'Parâmetros'!$B$6))/O65)</f>
        <v/>
      </c>
      <c r="Q65" s="25" t="str">
        <f>IF(E65="","",IF(H65&lt;'Parâmetros'!$B$8,"Revise o preço de varejo: margem abaixo do mínimo",IF(MIN(L65,N65,P65)&lt;'Parâmetros'!$B$8,"Faixa abaixo do mínimo: use o preço mínimo","OK")))</f>
        <v/>
      </c>
    </row>
    <row r="66">
      <c r="A66" s="20" t="n"/>
      <c r="B66" s="20" t="n"/>
      <c r="C66" s="20" t="n"/>
      <c r="D66" s="20" t="n"/>
      <c r="E66" s="21" t="n"/>
      <c r="F66" s="22" t="str">
        <f>IF(E66="","",E66/(1-('Parâmetros'!$B$4+'Parâmetros'!$B$6+'Parâmetros'!$B$7)))</f>
        <v/>
      </c>
      <c r="G66" s="23" t="str">
        <f>IF(E66="","",ROUNDUP(F66+0.1,0)-0.1)</f>
        <v/>
      </c>
      <c r="H66" s="24" t="str">
        <f>IF(OR(E66="",G66=""),"",(G66-E66-G66*('Parâmetros'!$B$4+'Parâmetros'!$B$6))/G66)</f>
        <v/>
      </c>
      <c r="I66" s="22" t="str">
        <f>IF(E66="","",E66/(1-('Parâmetros'!$B$5+'Parâmetros'!$B$6+'Parâmetros'!$B$8)))</f>
        <v/>
      </c>
      <c r="J66" s="24" t="str">
        <f>IF(OR(E66="",G66=""),"",1-I66/G66)</f>
        <v/>
      </c>
      <c r="K66" s="22" t="str">
        <f>IF(OR(E66="",G66=""),"",ROUND(G66*(1-'Parâmetros'!$C$17),2))</f>
        <v/>
      </c>
      <c r="L66" s="24" t="str">
        <f>IF(K66="","",(K66-E66-K66*('Parâmetros'!$B$5+'Parâmetros'!$B$6))/K66)</f>
        <v/>
      </c>
      <c r="M66" s="22" t="str">
        <f>IF(OR(E66="",G66=""),"",ROUND(G66*(1-'Parâmetros'!$C$18),2))</f>
        <v/>
      </c>
      <c r="N66" s="24" t="str">
        <f>IF(M66="","",(M66-E66-M66*('Parâmetros'!$B$5+'Parâmetros'!$B$6))/M66)</f>
        <v/>
      </c>
      <c r="O66" s="22" t="str">
        <f>IF(OR(E66="",G66=""),"",ROUND(G66*(1-'Parâmetros'!$C$19),2))</f>
        <v/>
      </c>
      <c r="P66" s="24" t="str">
        <f>IF(O66="","",(O66-E66-O66*('Parâmetros'!$B$5+'Parâmetros'!$B$6))/O66)</f>
        <v/>
      </c>
      <c r="Q66" s="25" t="str">
        <f>IF(E66="","",IF(H66&lt;'Parâmetros'!$B$8,"Revise o preço de varejo: margem abaixo do mínimo",IF(MIN(L66,N66,P66)&lt;'Parâmetros'!$B$8,"Faixa abaixo do mínimo: use o preço mínimo","OK")))</f>
        <v/>
      </c>
    </row>
    <row r="67">
      <c r="A67" s="20" t="n"/>
      <c r="B67" s="20" t="n"/>
      <c r="C67" s="20" t="n"/>
      <c r="D67" s="20" t="n"/>
      <c r="E67" s="21" t="n"/>
      <c r="F67" s="22" t="str">
        <f>IF(E67="","",E67/(1-('Parâmetros'!$B$4+'Parâmetros'!$B$6+'Parâmetros'!$B$7)))</f>
        <v/>
      </c>
      <c r="G67" s="23" t="str">
        <f>IF(E67="","",ROUNDUP(F67+0.1,0)-0.1)</f>
        <v/>
      </c>
      <c r="H67" s="24" t="str">
        <f>IF(OR(E67="",G67=""),"",(G67-E67-G67*('Parâmetros'!$B$4+'Parâmetros'!$B$6))/G67)</f>
        <v/>
      </c>
      <c r="I67" s="22" t="str">
        <f>IF(E67="","",E67/(1-('Parâmetros'!$B$5+'Parâmetros'!$B$6+'Parâmetros'!$B$8)))</f>
        <v/>
      </c>
      <c r="J67" s="24" t="str">
        <f>IF(OR(E67="",G67=""),"",1-I67/G67)</f>
        <v/>
      </c>
      <c r="K67" s="22" t="str">
        <f>IF(OR(E67="",G67=""),"",ROUND(G67*(1-'Parâmetros'!$C$17),2))</f>
        <v/>
      </c>
      <c r="L67" s="24" t="str">
        <f>IF(K67="","",(K67-E67-K67*('Parâmetros'!$B$5+'Parâmetros'!$B$6))/K67)</f>
        <v/>
      </c>
      <c r="M67" s="22" t="str">
        <f>IF(OR(E67="",G67=""),"",ROUND(G67*(1-'Parâmetros'!$C$18),2))</f>
        <v/>
      </c>
      <c r="N67" s="24" t="str">
        <f>IF(M67="","",(M67-E67-M67*('Parâmetros'!$B$5+'Parâmetros'!$B$6))/M67)</f>
        <v/>
      </c>
      <c r="O67" s="22" t="str">
        <f>IF(OR(E67="",G67=""),"",ROUND(G67*(1-'Parâmetros'!$C$19),2))</f>
        <v/>
      </c>
      <c r="P67" s="24" t="str">
        <f>IF(O67="","",(O67-E67-O67*('Parâmetros'!$B$5+'Parâmetros'!$B$6))/O67)</f>
        <v/>
      </c>
      <c r="Q67" s="25" t="str">
        <f>IF(E67="","",IF(H67&lt;'Parâmetros'!$B$8,"Revise o preço de varejo: margem abaixo do mínimo",IF(MIN(L67,N67,P67)&lt;'Parâmetros'!$B$8,"Faixa abaixo do mínimo: use o preço mínimo","OK")))</f>
        <v/>
      </c>
    </row>
    <row r="68">
      <c r="A68" s="20" t="n"/>
      <c r="B68" s="20" t="n"/>
      <c r="C68" s="20" t="n"/>
      <c r="D68" s="20" t="n"/>
      <c r="E68" s="21" t="n"/>
      <c r="F68" s="22" t="str">
        <f>IF(E68="","",E68/(1-('Parâmetros'!$B$4+'Parâmetros'!$B$6+'Parâmetros'!$B$7)))</f>
        <v/>
      </c>
      <c r="G68" s="23" t="str">
        <f>IF(E68="","",ROUNDUP(F68+0.1,0)-0.1)</f>
        <v/>
      </c>
      <c r="H68" s="24" t="str">
        <f>IF(OR(E68="",G68=""),"",(G68-E68-G68*('Parâmetros'!$B$4+'Parâmetros'!$B$6))/G68)</f>
        <v/>
      </c>
      <c r="I68" s="22" t="str">
        <f>IF(E68="","",E68/(1-('Parâmetros'!$B$5+'Parâmetros'!$B$6+'Parâmetros'!$B$8)))</f>
        <v/>
      </c>
      <c r="J68" s="24" t="str">
        <f>IF(OR(E68="",G68=""),"",1-I68/G68)</f>
        <v/>
      </c>
      <c r="K68" s="22" t="str">
        <f>IF(OR(E68="",G68=""),"",ROUND(G68*(1-'Parâmetros'!$C$17),2))</f>
        <v/>
      </c>
      <c r="L68" s="24" t="str">
        <f>IF(K68="","",(K68-E68-K68*('Parâmetros'!$B$5+'Parâmetros'!$B$6))/K68)</f>
        <v/>
      </c>
      <c r="M68" s="22" t="str">
        <f>IF(OR(E68="",G68=""),"",ROUND(G68*(1-'Parâmetros'!$C$18),2))</f>
        <v/>
      </c>
      <c r="N68" s="24" t="str">
        <f>IF(M68="","",(M68-E68-M68*('Parâmetros'!$B$5+'Parâmetros'!$B$6))/M68)</f>
        <v/>
      </c>
      <c r="O68" s="22" t="str">
        <f>IF(OR(E68="",G68=""),"",ROUND(G68*(1-'Parâmetros'!$C$19),2))</f>
        <v/>
      </c>
      <c r="P68" s="24" t="str">
        <f>IF(O68="","",(O68-E68-O68*('Parâmetros'!$B$5+'Parâmetros'!$B$6))/O68)</f>
        <v/>
      </c>
      <c r="Q68" s="25" t="str">
        <f>IF(E68="","",IF(H68&lt;'Parâmetros'!$B$8,"Revise o preço de varejo: margem abaixo do mínimo",IF(MIN(L68,N68,P68)&lt;'Parâmetros'!$B$8,"Faixa abaixo do mínimo: use o preço mínimo","OK")))</f>
        <v/>
      </c>
    </row>
    <row r="69">
      <c r="A69" s="20" t="n"/>
      <c r="B69" s="20" t="n"/>
      <c r="C69" s="20" t="n"/>
      <c r="D69" s="20" t="n"/>
      <c r="E69" s="21" t="n"/>
      <c r="F69" s="22" t="str">
        <f>IF(E69="","",E69/(1-('Parâmetros'!$B$4+'Parâmetros'!$B$6+'Parâmetros'!$B$7)))</f>
        <v/>
      </c>
      <c r="G69" s="23" t="str">
        <f>IF(E69="","",ROUNDUP(F69+0.1,0)-0.1)</f>
        <v/>
      </c>
      <c r="H69" s="24" t="str">
        <f>IF(OR(E69="",G69=""),"",(G69-E69-G69*('Parâmetros'!$B$4+'Parâmetros'!$B$6))/G69)</f>
        <v/>
      </c>
      <c r="I69" s="22" t="str">
        <f>IF(E69="","",E69/(1-('Parâmetros'!$B$5+'Parâmetros'!$B$6+'Parâmetros'!$B$8)))</f>
        <v/>
      </c>
      <c r="J69" s="24" t="str">
        <f>IF(OR(E69="",G69=""),"",1-I69/G69)</f>
        <v/>
      </c>
      <c r="K69" s="22" t="str">
        <f>IF(OR(E69="",G69=""),"",ROUND(G69*(1-'Parâmetros'!$C$17),2))</f>
        <v/>
      </c>
      <c r="L69" s="24" t="str">
        <f>IF(K69="","",(K69-E69-K69*('Parâmetros'!$B$5+'Parâmetros'!$B$6))/K69)</f>
        <v/>
      </c>
      <c r="M69" s="22" t="str">
        <f>IF(OR(E69="",G69=""),"",ROUND(G69*(1-'Parâmetros'!$C$18),2))</f>
        <v/>
      </c>
      <c r="N69" s="24" t="str">
        <f>IF(M69="","",(M69-E69-M69*('Parâmetros'!$B$5+'Parâmetros'!$B$6))/M69)</f>
        <v/>
      </c>
      <c r="O69" s="22" t="str">
        <f>IF(OR(E69="",G69=""),"",ROUND(G69*(1-'Parâmetros'!$C$19),2))</f>
        <v/>
      </c>
      <c r="P69" s="24" t="str">
        <f>IF(O69="","",(O69-E69-O69*('Parâmetros'!$B$5+'Parâmetros'!$B$6))/O69)</f>
        <v/>
      </c>
      <c r="Q69" s="25" t="str">
        <f>IF(E69="","",IF(H69&lt;'Parâmetros'!$B$8,"Revise o preço de varejo: margem abaixo do mínimo",IF(MIN(L69,N69,P69)&lt;'Parâmetros'!$B$8,"Faixa abaixo do mínimo: use o preço mínimo","OK")))</f>
        <v/>
      </c>
    </row>
    <row r="70">
      <c r="A70" s="20" t="n"/>
      <c r="B70" s="20" t="n"/>
      <c r="C70" s="20" t="n"/>
      <c r="D70" s="20" t="n"/>
      <c r="E70" s="21" t="n"/>
      <c r="F70" s="22" t="str">
        <f>IF(E70="","",E70/(1-('Parâmetros'!$B$4+'Parâmetros'!$B$6+'Parâmetros'!$B$7)))</f>
        <v/>
      </c>
      <c r="G70" s="23" t="str">
        <f>IF(E70="","",ROUNDUP(F70+0.1,0)-0.1)</f>
        <v/>
      </c>
      <c r="H70" s="24" t="str">
        <f>IF(OR(E70="",G70=""),"",(G70-E70-G70*('Parâmetros'!$B$4+'Parâmetros'!$B$6))/G70)</f>
        <v/>
      </c>
      <c r="I70" s="22" t="str">
        <f>IF(E70="","",E70/(1-('Parâmetros'!$B$5+'Parâmetros'!$B$6+'Parâmetros'!$B$8)))</f>
        <v/>
      </c>
      <c r="J70" s="24" t="str">
        <f>IF(OR(E70="",G70=""),"",1-I70/G70)</f>
        <v/>
      </c>
      <c r="K70" s="22" t="str">
        <f>IF(OR(E70="",G70=""),"",ROUND(G70*(1-'Parâmetros'!$C$17),2))</f>
        <v/>
      </c>
      <c r="L70" s="24" t="str">
        <f>IF(K70="","",(K70-E70-K70*('Parâmetros'!$B$5+'Parâmetros'!$B$6))/K70)</f>
        <v/>
      </c>
      <c r="M70" s="22" t="str">
        <f>IF(OR(E70="",G70=""),"",ROUND(G70*(1-'Parâmetros'!$C$18),2))</f>
        <v/>
      </c>
      <c r="N70" s="24" t="str">
        <f>IF(M70="","",(M70-E70-M70*('Parâmetros'!$B$5+'Parâmetros'!$B$6))/M70)</f>
        <v/>
      </c>
      <c r="O70" s="22" t="str">
        <f>IF(OR(E70="",G70=""),"",ROUND(G70*(1-'Parâmetros'!$C$19),2))</f>
        <v/>
      </c>
      <c r="P70" s="24" t="str">
        <f>IF(O70="","",(O70-E70-O70*('Parâmetros'!$B$5+'Parâmetros'!$B$6))/O70)</f>
        <v/>
      </c>
      <c r="Q70" s="25" t="str">
        <f>IF(E70="","",IF(H70&lt;'Parâmetros'!$B$8,"Revise o preço de varejo: margem abaixo do mínimo",IF(MIN(L70,N70,P70)&lt;'Parâmetros'!$B$8,"Faixa abaixo do mínimo: use o preço mínimo","OK")))</f>
        <v/>
      </c>
    </row>
    <row r="71">
      <c r="A71" s="20" t="n"/>
      <c r="B71" s="20" t="n"/>
      <c r="C71" s="20" t="n"/>
      <c r="D71" s="20" t="n"/>
      <c r="E71" s="21" t="n"/>
      <c r="F71" s="22" t="str">
        <f>IF(E71="","",E71/(1-('Parâmetros'!$B$4+'Parâmetros'!$B$6+'Parâmetros'!$B$7)))</f>
        <v/>
      </c>
      <c r="G71" s="23" t="str">
        <f>IF(E71="","",ROUNDUP(F71+0.1,0)-0.1)</f>
        <v/>
      </c>
      <c r="H71" s="24" t="str">
        <f>IF(OR(E71="",G71=""),"",(G71-E71-G71*('Parâmetros'!$B$4+'Parâmetros'!$B$6))/G71)</f>
        <v/>
      </c>
      <c r="I71" s="22" t="str">
        <f>IF(E71="","",E71/(1-('Parâmetros'!$B$5+'Parâmetros'!$B$6+'Parâmetros'!$B$8)))</f>
        <v/>
      </c>
      <c r="J71" s="24" t="str">
        <f>IF(OR(E71="",G71=""),"",1-I71/G71)</f>
        <v/>
      </c>
      <c r="K71" s="22" t="str">
        <f>IF(OR(E71="",G71=""),"",ROUND(G71*(1-'Parâmetros'!$C$17),2))</f>
        <v/>
      </c>
      <c r="L71" s="24" t="str">
        <f>IF(K71="","",(K71-E71-K71*('Parâmetros'!$B$5+'Parâmetros'!$B$6))/K71)</f>
        <v/>
      </c>
      <c r="M71" s="22" t="str">
        <f>IF(OR(E71="",G71=""),"",ROUND(G71*(1-'Parâmetros'!$C$18),2))</f>
        <v/>
      </c>
      <c r="N71" s="24" t="str">
        <f>IF(M71="","",(M71-E71-M71*('Parâmetros'!$B$5+'Parâmetros'!$B$6))/M71)</f>
        <v/>
      </c>
      <c r="O71" s="22" t="str">
        <f>IF(OR(E71="",G71=""),"",ROUND(G71*(1-'Parâmetros'!$C$19),2))</f>
        <v/>
      </c>
      <c r="P71" s="24" t="str">
        <f>IF(O71="","",(O71-E71-O71*('Parâmetros'!$B$5+'Parâmetros'!$B$6))/O71)</f>
        <v/>
      </c>
      <c r="Q71" s="25" t="str">
        <f>IF(E71="","",IF(H71&lt;'Parâmetros'!$B$8,"Revise o preço de varejo: margem abaixo do mínimo",IF(MIN(L71,N71,P71)&lt;'Parâmetros'!$B$8,"Faixa abaixo do mínimo: use o preço mínimo","OK")))</f>
        <v/>
      </c>
    </row>
    <row r="72">
      <c r="A72" s="20" t="n"/>
      <c r="B72" s="20" t="n"/>
      <c r="C72" s="20" t="n"/>
      <c r="D72" s="20" t="n"/>
      <c r="E72" s="21" t="n"/>
      <c r="F72" s="22" t="str">
        <f>IF(E72="","",E72/(1-('Parâmetros'!$B$4+'Parâmetros'!$B$6+'Parâmetros'!$B$7)))</f>
        <v/>
      </c>
      <c r="G72" s="23" t="str">
        <f>IF(E72="","",ROUNDUP(F72+0.1,0)-0.1)</f>
        <v/>
      </c>
      <c r="H72" s="24" t="str">
        <f>IF(OR(E72="",G72=""),"",(G72-E72-G72*('Parâmetros'!$B$4+'Parâmetros'!$B$6))/G72)</f>
        <v/>
      </c>
      <c r="I72" s="22" t="str">
        <f>IF(E72="","",E72/(1-('Parâmetros'!$B$5+'Parâmetros'!$B$6+'Parâmetros'!$B$8)))</f>
        <v/>
      </c>
      <c r="J72" s="24" t="str">
        <f>IF(OR(E72="",G72=""),"",1-I72/G72)</f>
        <v/>
      </c>
      <c r="K72" s="22" t="str">
        <f>IF(OR(E72="",G72=""),"",ROUND(G72*(1-'Parâmetros'!$C$17),2))</f>
        <v/>
      </c>
      <c r="L72" s="24" t="str">
        <f>IF(K72="","",(K72-E72-K72*('Parâmetros'!$B$5+'Parâmetros'!$B$6))/K72)</f>
        <v/>
      </c>
      <c r="M72" s="22" t="str">
        <f>IF(OR(E72="",G72=""),"",ROUND(G72*(1-'Parâmetros'!$C$18),2))</f>
        <v/>
      </c>
      <c r="N72" s="24" t="str">
        <f>IF(M72="","",(M72-E72-M72*('Parâmetros'!$B$5+'Parâmetros'!$B$6))/M72)</f>
        <v/>
      </c>
      <c r="O72" s="22" t="str">
        <f>IF(OR(E72="",G72=""),"",ROUND(G72*(1-'Parâmetros'!$C$19),2))</f>
        <v/>
      </c>
      <c r="P72" s="24" t="str">
        <f>IF(O72="","",(O72-E72-O72*('Parâmetros'!$B$5+'Parâmetros'!$B$6))/O72)</f>
        <v/>
      </c>
      <c r="Q72" s="25" t="str">
        <f>IF(E72="","",IF(H72&lt;'Parâmetros'!$B$8,"Revise o preço de varejo: margem abaixo do mínimo",IF(MIN(L72,N72,P72)&lt;'Parâmetros'!$B$8,"Faixa abaixo do mínimo: use o preço mínimo","OK")))</f>
        <v/>
      </c>
    </row>
    <row r="73">
      <c r="A73" s="20" t="n"/>
      <c r="B73" s="20" t="n"/>
      <c r="C73" s="20" t="n"/>
      <c r="D73" s="20" t="n"/>
      <c r="E73" s="21" t="n"/>
      <c r="F73" s="22" t="str">
        <f>IF(E73="","",E73/(1-('Parâmetros'!$B$4+'Parâmetros'!$B$6+'Parâmetros'!$B$7)))</f>
        <v/>
      </c>
      <c r="G73" s="23" t="str">
        <f>IF(E73="","",ROUNDUP(F73+0.1,0)-0.1)</f>
        <v/>
      </c>
      <c r="H73" s="24" t="str">
        <f>IF(OR(E73="",G73=""),"",(G73-E73-G73*('Parâmetros'!$B$4+'Parâmetros'!$B$6))/G73)</f>
        <v/>
      </c>
      <c r="I73" s="22" t="str">
        <f>IF(E73="","",E73/(1-('Parâmetros'!$B$5+'Parâmetros'!$B$6+'Parâmetros'!$B$8)))</f>
        <v/>
      </c>
      <c r="J73" s="24" t="str">
        <f>IF(OR(E73="",G73=""),"",1-I73/G73)</f>
        <v/>
      </c>
      <c r="K73" s="22" t="str">
        <f>IF(OR(E73="",G73=""),"",ROUND(G73*(1-'Parâmetros'!$C$17),2))</f>
        <v/>
      </c>
      <c r="L73" s="24" t="str">
        <f>IF(K73="","",(K73-E73-K73*('Parâmetros'!$B$5+'Parâmetros'!$B$6))/K73)</f>
        <v/>
      </c>
      <c r="M73" s="22" t="str">
        <f>IF(OR(E73="",G73=""),"",ROUND(G73*(1-'Parâmetros'!$C$18),2))</f>
        <v/>
      </c>
      <c r="N73" s="24" t="str">
        <f>IF(M73="","",(M73-E73-M73*('Parâmetros'!$B$5+'Parâmetros'!$B$6))/M73)</f>
        <v/>
      </c>
      <c r="O73" s="22" t="str">
        <f>IF(OR(E73="",G73=""),"",ROUND(G73*(1-'Parâmetros'!$C$19),2))</f>
        <v/>
      </c>
      <c r="P73" s="24" t="str">
        <f>IF(O73="","",(O73-E73-O73*('Parâmetros'!$B$5+'Parâmetros'!$B$6))/O73)</f>
        <v/>
      </c>
      <c r="Q73" s="25" t="str">
        <f>IF(E73="","",IF(H73&lt;'Parâmetros'!$B$8,"Revise o preço de varejo: margem abaixo do mínimo",IF(MIN(L73,N73,P73)&lt;'Parâmetros'!$B$8,"Faixa abaixo do mínimo: use o preço mínimo","OK")))</f>
        <v/>
      </c>
    </row>
    <row r="74">
      <c r="A74" s="20" t="n"/>
      <c r="B74" s="20" t="n"/>
      <c r="C74" s="20" t="n"/>
      <c r="D74" s="20" t="n"/>
      <c r="E74" s="21" t="n"/>
      <c r="F74" s="22" t="str">
        <f>IF(E74="","",E74/(1-('Parâmetros'!$B$4+'Parâmetros'!$B$6+'Parâmetros'!$B$7)))</f>
        <v/>
      </c>
      <c r="G74" s="23" t="str">
        <f>IF(E74="","",ROUNDUP(F74+0.1,0)-0.1)</f>
        <v/>
      </c>
      <c r="H74" s="24" t="str">
        <f>IF(OR(E74="",G74=""),"",(G74-E74-G74*('Parâmetros'!$B$4+'Parâmetros'!$B$6))/G74)</f>
        <v/>
      </c>
      <c r="I74" s="22" t="str">
        <f>IF(E74="","",E74/(1-('Parâmetros'!$B$5+'Parâmetros'!$B$6+'Parâmetros'!$B$8)))</f>
        <v/>
      </c>
      <c r="J74" s="24" t="str">
        <f>IF(OR(E74="",G74=""),"",1-I74/G74)</f>
        <v/>
      </c>
      <c r="K74" s="22" t="str">
        <f>IF(OR(E74="",G74=""),"",ROUND(G74*(1-'Parâmetros'!$C$17),2))</f>
        <v/>
      </c>
      <c r="L74" s="24" t="str">
        <f>IF(K74="","",(K74-E74-K74*('Parâmetros'!$B$5+'Parâmetros'!$B$6))/K74)</f>
        <v/>
      </c>
      <c r="M74" s="22" t="str">
        <f>IF(OR(E74="",G74=""),"",ROUND(G74*(1-'Parâmetros'!$C$18),2))</f>
        <v/>
      </c>
      <c r="N74" s="24" t="str">
        <f>IF(M74="","",(M74-E74-M74*('Parâmetros'!$B$5+'Parâmetros'!$B$6))/M74)</f>
        <v/>
      </c>
      <c r="O74" s="22" t="str">
        <f>IF(OR(E74="",G74=""),"",ROUND(G74*(1-'Parâmetros'!$C$19),2))</f>
        <v/>
      </c>
      <c r="P74" s="24" t="str">
        <f>IF(O74="","",(O74-E74-O74*('Parâmetros'!$B$5+'Parâmetros'!$B$6))/O74)</f>
        <v/>
      </c>
      <c r="Q74" s="25" t="str">
        <f>IF(E74="","",IF(H74&lt;'Parâmetros'!$B$8,"Revise o preço de varejo: margem abaixo do mínimo",IF(MIN(L74,N74,P74)&lt;'Parâmetros'!$B$8,"Faixa abaixo do mínimo: use o preço mínimo","OK")))</f>
        <v/>
      </c>
    </row>
    <row r="75">
      <c r="A75" s="20" t="n"/>
      <c r="B75" s="20" t="n"/>
      <c r="C75" s="20" t="n"/>
      <c r="D75" s="20" t="n"/>
      <c r="E75" s="21" t="n"/>
      <c r="F75" s="22" t="str">
        <f>IF(E75="","",E75/(1-('Parâmetros'!$B$4+'Parâmetros'!$B$6+'Parâmetros'!$B$7)))</f>
        <v/>
      </c>
      <c r="G75" s="23" t="str">
        <f>IF(E75="","",ROUNDUP(F75+0.1,0)-0.1)</f>
        <v/>
      </c>
      <c r="H75" s="24" t="str">
        <f>IF(OR(E75="",G75=""),"",(G75-E75-G75*('Parâmetros'!$B$4+'Parâmetros'!$B$6))/G75)</f>
        <v/>
      </c>
      <c r="I75" s="22" t="str">
        <f>IF(E75="","",E75/(1-('Parâmetros'!$B$5+'Parâmetros'!$B$6+'Parâmetros'!$B$8)))</f>
        <v/>
      </c>
      <c r="J75" s="24" t="str">
        <f>IF(OR(E75="",G75=""),"",1-I75/G75)</f>
        <v/>
      </c>
      <c r="K75" s="22" t="str">
        <f>IF(OR(E75="",G75=""),"",ROUND(G75*(1-'Parâmetros'!$C$17),2))</f>
        <v/>
      </c>
      <c r="L75" s="24" t="str">
        <f>IF(K75="","",(K75-E75-K75*('Parâmetros'!$B$5+'Parâmetros'!$B$6))/K75)</f>
        <v/>
      </c>
      <c r="M75" s="22" t="str">
        <f>IF(OR(E75="",G75=""),"",ROUND(G75*(1-'Parâmetros'!$C$18),2))</f>
        <v/>
      </c>
      <c r="N75" s="24" t="str">
        <f>IF(M75="","",(M75-E75-M75*('Parâmetros'!$B$5+'Parâmetros'!$B$6))/M75)</f>
        <v/>
      </c>
      <c r="O75" s="22" t="str">
        <f>IF(OR(E75="",G75=""),"",ROUND(G75*(1-'Parâmetros'!$C$19),2))</f>
        <v/>
      </c>
      <c r="P75" s="24" t="str">
        <f>IF(O75="","",(O75-E75-O75*('Parâmetros'!$B$5+'Parâmetros'!$B$6))/O75)</f>
        <v/>
      </c>
      <c r="Q75" s="25" t="str">
        <f>IF(E75="","",IF(H75&lt;'Parâmetros'!$B$8,"Revise o preço de varejo: margem abaixo do mínimo",IF(MIN(L75,N75,P75)&lt;'Parâmetros'!$B$8,"Faixa abaixo do mínimo: use o preço mínimo","OK")))</f>
        <v/>
      </c>
    </row>
    <row r="76">
      <c r="A76" s="20" t="n"/>
      <c r="B76" s="20" t="n"/>
      <c r="C76" s="20" t="n"/>
      <c r="D76" s="20" t="n"/>
      <c r="E76" s="21" t="n"/>
      <c r="F76" s="22" t="str">
        <f>IF(E76="","",E76/(1-('Parâmetros'!$B$4+'Parâmetros'!$B$6+'Parâmetros'!$B$7)))</f>
        <v/>
      </c>
      <c r="G76" s="23" t="str">
        <f>IF(E76="","",ROUNDUP(F76+0.1,0)-0.1)</f>
        <v/>
      </c>
      <c r="H76" s="24" t="str">
        <f>IF(OR(E76="",G76=""),"",(G76-E76-G76*('Parâmetros'!$B$4+'Parâmetros'!$B$6))/G76)</f>
        <v/>
      </c>
      <c r="I76" s="22" t="str">
        <f>IF(E76="","",E76/(1-('Parâmetros'!$B$5+'Parâmetros'!$B$6+'Parâmetros'!$B$8)))</f>
        <v/>
      </c>
      <c r="J76" s="24" t="str">
        <f>IF(OR(E76="",G76=""),"",1-I76/G76)</f>
        <v/>
      </c>
      <c r="K76" s="22" t="str">
        <f>IF(OR(E76="",G76=""),"",ROUND(G76*(1-'Parâmetros'!$C$17),2))</f>
        <v/>
      </c>
      <c r="L76" s="24" t="str">
        <f>IF(K76="","",(K76-E76-K76*('Parâmetros'!$B$5+'Parâmetros'!$B$6))/K76)</f>
        <v/>
      </c>
      <c r="M76" s="22" t="str">
        <f>IF(OR(E76="",G76=""),"",ROUND(G76*(1-'Parâmetros'!$C$18),2))</f>
        <v/>
      </c>
      <c r="N76" s="24" t="str">
        <f>IF(M76="","",(M76-E76-M76*('Parâmetros'!$B$5+'Parâmetros'!$B$6))/M76)</f>
        <v/>
      </c>
      <c r="O76" s="22" t="str">
        <f>IF(OR(E76="",G76=""),"",ROUND(G76*(1-'Parâmetros'!$C$19),2))</f>
        <v/>
      </c>
      <c r="P76" s="24" t="str">
        <f>IF(O76="","",(O76-E76-O76*('Parâmetros'!$B$5+'Parâmetros'!$B$6))/O76)</f>
        <v/>
      </c>
      <c r="Q76" s="25" t="str">
        <f>IF(E76="","",IF(H76&lt;'Parâmetros'!$B$8,"Revise o preço de varejo: margem abaixo do mínimo",IF(MIN(L76,N76,P76)&lt;'Parâmetros'!$B$8,"Faixa abaixo do mínimo: use o preço mínimo","OK")))</f>
        <v/>
      </c>
    </row>
    <row r="77">
      <c r="A77" s="20" t="n"/>
      <c r="B77" s="20" t="n"/>
      <c r="C77" s="20" t="n"/>
      <c r="D77" s="20" t="n"/>
      <c r="E77" s="21" t="n"/>
      <c r="F77" s="22" t="str">
        <f>IF(E77="","",E77/(1-('Parâmetros'!$B$4+'Parâmetros'!$B$6+'Parâmetros'!$B$7)))</f>
        <v/>
      </c>
      <c r="G77" s="23" t="str">
        <f>IF(E77="","",ROUNDUP(F77+0.1,0)-0.1)</f>
        <v/>
      </c>
      <c r="H77" s="24" t="str">
        <f>IF(OR(E77="",G77=""),"",(G77-E77-G77*('Parâmetros'!$B$4+'Parâmetros'!$B$6))/G77)</f>
        <v/>
      </c>
      <c r="I77" s="22" t="str">
        <f>IF(E77="","",E77/(1-('Parâmetros'!$B$5+'Parâmetros'!$B$6+'Parâmetros'!$B$8)))</f>
        <v/>
      </c>
      <c r="J77" s="24" t="str">
        <f>IF(OR(E77="",G77=""),"",1-I77/G77)</f>
        <v/>
      </c>
      <c r="K77" s="22" t="str">
        <f>IF(OR(E77="",G77=""),"",ROUND(G77*(1-'Parâmetros'!$C$17),2))</f>
        <v/>
      </c>
      <c r="L77" s="24" t="str">
        <f>IF(K77="","",(K77-E77-K77*('Parâmetros'!$B$5+'Parâmetros'!$B$6))/K77)</f>
        <v/>
      </c>
      <c r="M77" s="22" t="str">
        <f>IF(OR(E77="",G77=""),"",ROUND(G77*(1-'Parâmetros'!$C$18),2))</f>
        <v/>
      </c>
      <c r="N77" s="24" t="str">
        <f>IF(M77="","",(M77-E77-M77*('Parâmetros'!$B$5+'Parâmetros'!$B$6))/M77)</f>
        <v/>
      </c>
      <c r="O77" s="22" t="str">
        <f>IF(OR(E77="",G77=""),"",ROUND(G77*(1-'Parâmetros'!$C$19),2))</f>
        <v/>
      </c>
      <c r="P77" s="24" t="str">
        <f>IF(O77="","",(O77-E77-O77*('Parâmetros'!$B$5+'Parâmetros'!$B$6))/O77)</f>
        <v/>
      </c>
      <c r="Q77" s="25" t="str">
        <f>IF(E77="","",IF(H77&lt;'Parâmetros'!$B$8,"Revise o preço de varejo: margem abaixo do mínimo",IF(MIN(L77,N77,P77)&lt;'Parâmetros'!$B$8,"Faixa abaixo do mínimo: use o preço mínimo","OK")))</f>
        <v/>
      </c>
    </row>
    <row r="78">
      <c r="A78" s="20" t="n"/>
      <c r="B78" s="20" t="n"/>
      <c r="C78" s="20" t="n"/>
      <c r="D78" s="20" t="n"/>
      <c r="E78" s="21" t="n"/>
      <c r="F78" s="22" t="str">
        <f>IF(E78="","",E78/(1-('Parâmetros'!$B$4+'Parâmetros'!$B$6+'Parâmetros'!$B$7)))</f>
        <v/>
      </c>
      <c r="G78" s="23" t="str">
        <f>IF(E78="","",ROUNDUP(F78+0.1,0)-0.1)</f>
        <v/>
      </c>
      <c r="H78" s="24" t="str">
        <f>IF(OR(E78="",G78=""),"",(G78-E78-G78*('Parâmetros'!$B$4+'Parâmetros'!$B$6))/G78)</f>
        <v/>
      </c>
      <c r="I78" s="22" t="str">
        <f>IF(E78="","",E78/(1-('Parâmetros'!$B$5+'Parâmetros'!$B$6+'Parâmetros'!$B$8)))</f>
        <v/>
      </c>
      <c r="J78" s="24" t="str">
        <f>IF(OR(E78="",G78=""),"",1-I78/G78)</f>
        <v/>
      </c>
      <c r="K78" s="22" t="str">
        <f>IF(OR(E78="",G78=""),"",ROUND(G78*(1-'Parâmetros'!$C$17),2))</f>
        <v/>
      </c>
      <c r="L78" s="24" t="str">
        <f>IF(K78="","",(K78-E78-K78*('Parâmetros'!$B$5+'Parâmetros'!$B$6))/K78)</f>
        <v/>
      </c>
      <c r="M78" s="22" t="str">
        <f>IF(OR(E78="",G78=""),"",ROUND(G78*(1-'Parâmetros'!$C$18),2))</f>
        <v/>
      </c>
      <c r="N78" s="24" t="str">
        <f>IF(M78="","",(M78-E78-M78*('Parâmetros'!$B$5+'Parâmetros'!$B$6))/M78)</f>
        <v/>
      </c>
      <c r="O78" s="22" t="str">
        <f>IF(OR(E78="",G78=""),"",ROUND(G78*(1-'Parâmetros'!$C$19),2))</f>
        <v/>
      </c>
      <c r="P78" s="24" t="str">
        <f>IF(O78="","",(O78-E78-O78*('Parâmetros'!$B$5+'Parâmetros'!$B$6))/O78)</f>
        <v/>
      </c>
      <c r="Q78" s="25" t="str">
        <f>IF(E78="","",IF(H78&lt;'Parâmetros'!$B$8,"Revise o preço de varejo: margem abaixo do mínimo",IF(MIN(L78,N78,P78)&lt;'Parâmetros'!$B$8,"Faixa abaixo do mínimo: use o preço mínimo","OK")))</f>
        <v/>
      </c>
    </row>
    <row r="79">
      <c r="A79" s="20" t="n"/>
      <c r="B79" s="20" t="n"/>
      <c r="C79" s="20" t="n"/>
      <c r="D79" s="20" t="n"/>
      <c r="E79" s="21" t="n"/>
      <c r="F79" s="22" t="str">
        <f>IF(E79="","",E79/(1-('Parâmetros'!$B$4+'Parâmetros'!$B$6+'Parâmetros'!$B$7)))</f>
        <v/>
      </c>
      <c r="G79" s="23" t="str">
        <f>IF(E79="","",ROUNDUP(F79+0.1,0)-0.1)</f>
        <v/>
      </c>
      <c r="H79" s="24" t="str">
        <f>IF(OR(E79="",G79=""),"",(G79-E79-G79*('Parâmetros'!$B$4+'Parâmetros'!$B$6))/G79)</f>
        <v/>
      </c>
      <c r="I79" s="22" t="str">
        <f>IF(E79="","",E79/(1-('Parâmetros'!$B$5+'Parâmetros'!$B$6+'Parâmetros'!$B$8)))</f>
        <v/>
      </c>
      <c r="J79" s="24" t="str">
        <f>IF(OR(E79="",G79=""),"",1-I79/G79)</f>
        <v/>
      </c>
      <c r="K79" s="22" t="str">
        <f>IF(OR(E79="",G79=""),"",ROUND(G79*(1-'Parâmetros'!$C$17),2))</f>
        <v/>
      </c>
      <c r="L79" s="24" t="str">
        <f>IF(K79="","",(K79-E79-K79*('Parâmetros'!$B$5+'Parâmetros'!$B$6))/K79)</f>
        <v/>
      </c>
      <c r="M79" s="22" t="str">
        <f>IF(OR(E79="",G79=""),"",ROUND(G79*(1-'Parâmetros'!$C$18),2))</f>
        <v/>
      </c>
      <c r="N79" s="24" t="str">
        <f>IF(M79="","",(M79-E79-M79*('Parâmetros'!$B$5+'Parâmetros'!$B$6))/M79)</f>
        <v/>
      </c>
      <c r="O79" s="22" t="str">
        <f>IF(OR(E79="",G79=""),"",ROUND(G79*(1-'Parâmetros'!$C$19),2))</f>
        <v/>
      </c>
      <c r="P79" s="24" t="str">
        <f>IF(O79="","",(O79-E79-O79*('Parâmetros'!$B$5+'Parâmetros'!$B$6))/O79)</f>
        <v/>
      </c>
      <c r="Q79" s="25" t="str">
        <f>IF(E79="","",IF(H79&lt;'Parâmetros'!$B$8,"Revise o preço de varejo: margem abaixo do mínimo",IF(MIN(L79,N79,P79)&lt;'Parâmetros'!$B$8,"Faixa abaixo do mínimo: use o preço mínimo","OK")))</f>
        <v/>
      </c>
    </row>
    <row r="80">
      <c r="A80" s="20" t="n"/>
      <c r="B80" s="20" t="n"/>
      <c r="C80" s="20" t="n"/>
      <c r="D80" s="20" t="n"/>
      <c r="E80" s="21" t="n"/>
      <c r="F80" s="22" t="str">
        <f>IF(E80="","",E80/(1-('Parâmetros'!$B$4+'Parâmetros'!$B$6+'Parâmetros'!$B$7)))</f>
        <v/>
      </c>
      <c r="G80" s="23" t="str">
        <f>IF(E80="","",ROUNDUP(F80+0.1,0)-0.1)</f>
        <v/>
      </c>
      <c r="H80" s="24" t="str">
        <f>IF(OR(E80="",G80=""),"",(G80-E80-G80*('Parâmetros'!$B$4+'Parâmetros'!$B$6))/G80)</f>
        <v/>
      </c>
      <c r="I80" s="22" t="str">
        <f>IF(E80="","",E80/(1-('Parâmetros'!$B$5+'Parâmetros'!$B$6+'Parâmetros'!$B$8)))</f>
        <v/>
      </c>
      <c r="J80" s="24" t="str">
        <f>IF(OR(E80="",G80=""),"",1-I80/G80)</f>
        <v/>
      </c>
      <c r="K80" s="22" t="str">
        <f>IF(OR(E80="",G80=""),"",ROUND(G80*(1-'Parâmetros'!$C$17),2))</f>
        <v/>
      </c>
      <c r="L80" s="24" t="str">
        <f>IF(K80="","",(K80-E80-K80*('Parâmetros'!$B$5+'Parâmetros'!$B$6))/K80)</f>
        <v/>
      </c>
      <c r="M80" s="22" t="str">
        <f>IF(OR(E80="",G80=""),"",ROUND(G80*(1-'Parâmetros'!$C$18),2))</f>
        <v/>
      </c>
      <c r="N80" s="24" t="str">
        <f>IF(M80="","",(M80-E80-M80*('Parâmetros'!$B$5+'Parâmetros'!$B$6))/M80)</f>
        <v/>
      </c>
      <c r="O80" s="22" t="str">
        <f>IF(OR(E80="",G80=""),"",ROUND(G80*(1-'Parâmetros'!$C$19),2))</f>
        <v/>
      </c>
      <c r="P80" s="24" t="str">
        <f>IF(O80="","",(O80-E80-O80*('Parâmetros'!$B$5+'Parâmetros'!$B$6))/O80)</f>
        <v/>
      </c>
      <c r="Q80" s="25" t="str">
        <f>IF(E80="","",IF(H80&lt;'Parâmetros'!$B$8,"Revise o preço de varejo: margem abaixo do mínimo",IF(MIN(L80,N80,P80)&lt;'Parâmetros'!$B$8,"Faixa abaixo do mínimo: use o preço mínimo","OK")))</f>
        <v/>
      </c>
    </row>
    <row r="81">
      <c r="A81" s="20" t="n"/>
      <c r="B81" s="20" t="n"/>
      <c r="C81" s="20" t="n"/>
      <c r="D81" s="20" t="n"/>
      <c r="E81" s="21" t="n"/>
      <c r="F81" s="22" t="str">
        <f>IF(E81="","",E81/(1-('Parâmetros'!$B$4+'Parâmetros'!$B$6+'Parâmetros'!$B$7)))</f>
        <v/>
      </c>
      <c r="G81" s="23" t="str">
        <f>IF(E81="","",ROUNDUP(F81+0.1,0)-0.1)</f>
        <v/>
      </c>
      <c r="H81" s="24" t="str">
        <f>IF(OR(E81="",G81=""),"",(G81-E81-G81*('Parâmetros'!$B$4+'Parâmetros'!$B$6))/G81)</f>
        <v/>
      </c>
      <c r="I81" s="22" t="str">
        <f>IF(E81="","",E81/(1-('Parâmetros'!$B$5+'Parâmetros'!$B$6+'Parâmetros'!$B$8)))</f>
        <v/>
      </c>
      <c r="J81" s="24" t="str">
        <f>IF(OR(E81="",G81=""),"",1-I81/G81)</f>
        <v/>
      </c>
      <c r="K81" s="22" t="str">
        <f>IF(OR(E81="",G81=""),"",ROUND(G81*(1-'Parâmetros'!$C$17),2))</f>
        <v/>
      </c>
      <c r="L81" s="24" t="str">
        <f>IF(K81="","",(K81-E81-K81*('Parâmetros'!$B$5+'Parâmetros'!$B$6))/K81)</f>
        <v/>
      </c>
      <c r="M81" s="22" t="str">
        <f>IF(OR(E81="",G81=""),"",ROUND(G81*(1-'Parâmetros'!$C$18),2))</f>
        <v/>
      </c>
      <c r="N81" s="24" t="str">
        <f>IF(M81="","",(M81-E81-M81*('Parâmetros'!$B$5+'Parâmetros'!$B$6))/M81)</f>
        <v/>
      </c>
      <c r="O81" s="22" t="str">
        <f>IF(OR(E81="",G81=""),"",ROUND(G81*(1-'Parâmetros'!$C$19),2))</f>
        <v/>
      </c>
      <c r="P81" s="24" t="str">
        <f>IF(O81="","",(O81-E81-O81*('Parâmetros'!$B$5+'Parâmetros'!$B$6))/O81)</f>
        <v/>
      </c>
      <c r="Q81" s="25" t="str">
        <f>IF(E81="","",IF(H81&lt;'Parâmetros'!$B$8,"Revise o preço de varejo: margem abaixo do mínimo",IF(MIN(L81,N81,P81)&lt;'Parâmetros'!$B$8,"Faixa abaixo do mínimo: use o preço mínimo","OK")))</f>
        <v/>
      </c>
    </row>
    <row r="82">
      <c r="A82" s="20" t="n"/>
      <c r="B82" s="20" t="n"/>
      <c r="C82" s="20" t="n"/>
      <c r="D82" s="20" t="n"/>
      <c r="E82" s="21" t="n"/>
      <c r="F82" s="22" t="str">
        <f>IF(E82="","",E82/(1-('Parâmetros'!$B$4+'Parâmetros'!$B$6+'Parâmetros'!$B$7)))</f>
        <v/>
      </c>
      <c r="G82" s="23" t="str">
        <f>IF(E82="","",ROUNDUP(F82+0.1,0)-0.1)</f>
        <v/>
      </c>
      <c r="H82" s="24" t="str">
        <f>IF(OR(E82="",G82=""),"",(G82-E82-G82*('Parâmetros'!$B$4+'Parâmetros'!$B$6))/G82)</f>
        <v/>
      </c>
      <c r="I82" s="22" t="str">
        <f>IF(E82="","",E82/(1-('Parâmetros'!$B$5+'Parâmetros'!$B$6+'Parâmetros'!$B$8)))</f>
        <v/>
      </c>
      <c r="J82" s="24" t="str">
        <f>IF(OR(E82="",G82=""),"",1-I82/G82)</f>
        <v/>
      </c>
      <c r="K82" s="22" t="str">
        <f>IF(OR(E82="",G82=""),"",ROUND(G82*(1-'Parâmetros'!$C$17),2))</f>
        <v/>
      </c>
      <c r="L82" s="24" t="str">
        <f>IF(K82="","",(K82-E82-K82*('Parâmetros'!$B$5+'Parâmetros'!$B$6))/K82)</f>
        <v/>
      </c>
      <c r="M82" s="22" t="str">
        <f>IF(OR(E82="",G82=""),"",ROUND(G82*(1-'Parâmetros'!$C$18),2))</f>
        <v/>
      </c>
      <c r="N82" s="24" t="str">
        <f>IF(M82="","",(M82-E82-M82*('Parâmetros'!$B$5+'Parâmetros'!$B$6))/M82)</f>
        <v/>
      </c>
      <c r="O82" s="22" t="str">
        <f>IF(OR(E82="",G82=""),"",ROUND(G82*(1-'Parâmetros'!$C$19),2))</f>
        <v/>
      </c>
      <c r="P82" s="24" t="str">
        <f>IF(O82="","",(O82-E82-O82*('Parâmetros'!$B$5+'Parâmetros'!$B$6))/O82)</f>
        <v/>
      </c>
      <c r="Q82" s="25" t="str">
        <f>IF(E82="","",IF(H82&lt;'Parâmetros'!$B$8,"Revise o preço de varejo: margem abaixo do mínimo",IF(MIN(L82,N82,P82)&lt;'Parâmetros'!$B$8,"Faixa abaixo do mínimo: use o preço mínimo","OK")))</f>
        <v/>
      </c>
    </row>
    <row r="83">
      <c r="A83" s="20" t="n"/>
      <c r="B83" s="20" t="n"/>
      <c r="C83" s="20" t="n"/>
      <c r="D83" s="20" t="n"/>
      <c r="E83" s="21" t="n"/>
      <c r="F83" s="22" t="str">
        <f>IF(E83="","",E83/(1-('Parâmetros'!$B$4+'Parâmetros'!$B$6+'Parâmetros'!$B$7)))</f>
        <v/>
      </c>
      <c r="G83" s="23" t="str">
        <f>IF(E83="","",ROUNDUP(F83+0.1,0)-0.1)</f>
        <v/>
      </c>
      <c r="H83" s="24" t="str">
        <f>IF(OR(E83="",G83=""),"",(G83-E83-G83*('Parâmetros'!$B$4+'Parâmetros'!$B$6))/G83)</f>
        <v/>
      </c>
      <c r="I83" s="22" t="str">
        <f>IF(E83="","",E83/(1-('Parâmetros'!$B$5+'Parâmetros'!$B$6+'Parâmetros'!$B$8)))</f>
        <v/>
      </c>
      <c r="J83" s="24" t="str">
        <f>IF(OR(E83="",G83=""),"",1-I83/G83)</f>
        <v/>
      </c>
      <c r="K83" s="22" t="str">
        <f>IF(OR(E83="",G83=""),"",ROUND(G83*(1-'Parâmetros'!$C$17),2))</f>
        <v/>
      </c>
      <c r="L83" s="24" t="str">
        <f>IF(K83="","",(K83-E83-K83*('Parâmetros'!$B$5+'Parâmetros'!$B$6))/K83)</f>
        <v/>
      </c>
      <c r="M83" s="22" t="str">
        <f>IF(OR(E83="",G83=""),"",ROUND(G83*(1-'Parâmetros'!$C$18),2))</f>
        <v/>
      </c>
      <c r="N83" s="24" t="str">
        <f>IF(M83="","",(M83-E83-M83*('Parâmetros'!$B$5+'Parâmetros'!$B$6))/M83)</f>
        <v/>
      </c>
      <c r="O83" s="22" t="str">
        <f>IF(OR(E83="",G83=""),"",ROUND(G83*(1-'Parâmetros'!$C$19),2))</f>
        <v/>
      </c>
      <c r="P83" s="24" t="str">
        <f>IF(O83="","",(O83-E83-O83*('Parâmetros'!$B$5+'Parâmetros'!$B$6))/O83)</f>
        <v/>
      </c>
      <c r="Q83" s="25" t="str">
        <f>IF(E83="","",IF(H83&lt;'Parâmetros'!$B$8,"Revise o preço de varejo: margem abaixo do mínimo",IF(MIN(L83,N83,P83)&lt;'Parâmetros'!$B$8,"Faixa abaixo do mínimo: use o preço mínimo","OK")))</f>
        <v/>
      </c>
    </row>
    <row r="84">
      <c r="A84" s="20" t="n"/>
      <c r="B84" s="20" t="n"/>
      <c r="C84" s="20" t="n"/>
      <c r="D84" s="20" t="n"/>
      <c r="E84" s="21" t="n"/>
      <c r="F84" s="22" t="str">
        <f>IF(E84="","",E84/(1-('Parâmetros'!$B$4+'Parâmetros'!$B$6+'Parâmetros'!$B$7)))</f>
        <v/>
      </c>
      <c r="G84" s="23" t="str">
        <f>IF(E84="","",ROUNDUP(F84+0.1,0)-0.1)</f>
        <v/>
      </c>
      <c r="H84" s="24" t="str">
        <f>IF(OR(E84="",G84=""),"",(G84-E84-G84*('Parâmetros'!$B$4+'Parâmetros'!$B$6))/G84)</f>
        <v/>
      </c>
      <c r="I84" s="22" t="str">
        <f>IF(E84="","",E84/(1-('Parâmetros'!$B$5+'Parâmetros'!$B$6+'Parâmetros'!$B$8)))</f>
        <v/>
      </c>
      <c r="J84" s="24" t="str">
        <f>IF(OR(E84="",G84=""),"",1-I84/G84)</f>
        <v/>
      </c>
      <c r="K84" s="22" t="str">
        <f>IF(OR(E84="",G84=""),"",ROUND(G84*(1-'Parâmetros'!$C$17),2))</f>
        <v/>
      </c>
      <c r="L84" s="24" t="str">
        <f>IF(K84="","",(K84-E84-K84*('Parâmetros'!$B$5+'Parâmetros'!$B$6))/K84)</f>
        <v/>
      </c>
      <c r="M84" s="22" t="str">
        <f>IF(OR(E84="",G84=""),"",ROUND(G84*(1-'Parâmetros'!$C$18),2))</f>
        <v/>
      </c>
      <c r="N84" s="24" t="str">
        <f>IF(M84="","",(M84-E84-M84*('Parâmetros'!$B$5+'Parâmetros'!$B$6))/M84)</f>
        <v/>
      </c>
      <c r="O84" s="22" t="str">
        <f>IF(OR(E84="",G84=""),"",ROUND(G84*(1-'Parâmetros'!$C$19),2))</f>
        <v/>
      </c>
      <c r="P84" s="24" t="str">
        <f>IF(O84="","",(O84-E84-O84*('Parâmetros'!$B$5+'Parâmetros'!$B$6))/O84)</f>
        <v/>
      </c>
      <c r="Q84" s="25" t="str">
        <f>IF(E84="","",IF(H84&lt;'Parâmetros'!$B$8,"Revise o preço de varejo: margem abaixo do mínimo",IF(MIN(L84,N84,P84)&lt;'Parâmetros'!$B$8,"Faixa abaixo do mínimo: use o preço mínimo","OK")))</f>
        <v/>
      </c>
    </row>
    <row r="85">
      <c r="A85" s="20" t="n"/>
      <c r="B85" s="20" t="n"/>
      <c r="C85" s="20" t="n"/>
      <c r="D85" s="20" t="n"/>
      <c r="E85" s="21" t="n"/>
      <c r="F85" s="22" t="str">
        <f>IF(E85="","",E85/(1-('Parâmetros'!$B$4+'Parâmetros'!$B$6+'Parâmetros'!$B$7)))</f>
        <v/>
      </c>
      <c r="G85" s="23" t="str">
        <f>IF(E85="","",ROUNDUP(F85+0.1,0)-0.1)</f>
        <v/>
      </c>
      <c r="H85" s="24" t="str">
        <f>IF(OR(E85="",G85=""),"",(G85-E85-G85*('Parâmetros'!$B$4+'Parâmetros'!$B$6))/G85)</f>
        <v/>
      </c>
      <c r="I85" s="22" t="str">
        <f>IF(E85="","",E85/(1-('Parâmetros'!$B$5+'Parâmetros'!$B$6+'Parâmetros'!$B$8)))</f>
        <v/>
      </c>
      <c r="J85" s="24" t="str">
        <f>IF(OR(E85="",G85=""),"",1-I85/G85)</f>
        <v/>
      </c>
      <c r="K85" s="22" t="str">
        <f>IF(OR(E85="",G85=""),"",ROUND(G85*(1-'Parâmetros'!$C$17),2))</f>
        <v/>
      </c>
      <c r="L85" s="24" t="str">
        <f>IF(K85="","",(K85-E85-K85*('Parâmetros'!$B$5+'Parâmetros'!$B$6))/K85)</f>
        <v/>
      </c>
      <c r="M85" s="22" t="str">
        <f>IF(OR(E85="",G85=""),"",ROUND(G85*(1-'Parâmetros'!$C$18),2))</f>
        <v/>
      </c>
      <c r="N85" s="24" t="str">
        <f>IF(M85="","",(M85-E85-M85*('Parâmetros'!$B$5+'Parâmetros'!$B$6))/M85)</f>
        <v/>
      </c>
      <c r="O85" s="22" t="str">
        <f>IF(OR(E85="",G85=""),"",ROUND(G85*(1-'Parâmetros'!$C$19),2))</f>
        <v/>
      </c>
      <c r="P85" s="24" t="str">
        <f>IF(O85="","",(O85-E85-O85*('Parâmetros'!$B$5+'Parâmetros'!$B$6))/O85)</f>
        <v/>
      </c>
      <c r="Q85" s="25" t="str">
        <f>IF(E85="","",IF(H85&lt;'Parâmetros'!$B$8,"Revise o preço de varejo: margem abaixo do mínimo",IF(MIN(L85,N85,P85)&lt;'Parâmetros'!$B$8,"Faixa abaixo do mínimo: use o preço mínimo","OK")))</f>
        <v/>
      </c>
    </row>
    <row r="86">
      <c r="A86" s="20" t="n"/>
      <c r="B86" s="20" t="n"/>
      <c r="C86" s="20" t="n"/>
      <c r="D86" s="20" t="n"/>
      <c r="E86" s="21" t="n"/>
      <c r="F86" s="22" t="str">
        <f>IF(E86="","",E86/(1-('Parâmetros'!$B$4+'Parâmetros'!$B$6+'Parâmetros'!$B$7)))</f>
        <v/>
      </c>
      <c r="G86" s="23" t="str">
        <f>IF(E86="","",ROUNDUP(F86+0.1,0)-0.1)</f>
        <v/>
      </c>
      <c r="H86" s="24" t="str">
        <f>IF(OR(E86="",G86=""),"",(G86-E86-G86*('Parâmetros'!$B$4+'Parâmetros'!$B$6))/G86)</f>
        <v/>
      </c>
      <c r="I86" s="22" t="str">
        <f>IF(E86="","",E86/(1-('Parâmetros'!$B$5+'Parâmetros'!$B$6+'Parâmetros'!$B$8)))</f>
        <v/>
      </c>
      <c r="J86" s="24" t="str">
        <f>IF(OR(E86="",G86=""),"",1-I86/G86)</f>
        <v/>
      </c>
      <c r="K86" s="22" t="str">
        <f>IF(OR(E86="",G86=""),"",ROUND(G86*(1-'Parâmetros'!$C$17),2))</f>
        <v/>
      </c>
      <c r="L86" s="24" t="str">
        <f>IF(K86="","",(K86-E86-K86*('Parâmetros'!$B$5+'Parâmetros'!$B$6))/K86)</f>
        <v/>
      </c>
      <c r="M86" s="22" t="str">
        <f>IF(OR(E86="",G86=""),"",ROUND(G86*(1-'Parâmetros'!$C$18),2))</f>
        <v/>
      </c>
      <c r="N86" s="24" t="str">
        <f>IF(M86="","",(M86-E86-M86*('Parâmetros'!$B$5+'Parâmetros'!$B$6))/M86)</f>
        <v/>
      </c>
      <c r="O86" s="22" t="str">
        <f>IF(OR(E86="",G86=""),"",ROUND(G86*(1-'Parâmetros'!$C$19),2))</f>
        <v/>
      </c>
      <c r="P86" s="24" t="str">
        <f>IF(O86="","",(O86-E86-O86*('Parâmetros'!$B$5+'Parâmetros'!$B$6))/O86)</f>
        <v/>
      </c>
      <c r="Q86" s="25" t="str">
        <f>IF(E86="","",IF(H86&lt;'Parâmetros'!$B$8,"Revise o preço de varejo: margem abaixo do mínimo",IF(MIN(L86,N86,P86)&lt;'Parâmetros'!$B$8,"Faixa abaixo do mínimo: use o preço mínimo","OK")))</f>
        <v/>
      </c>
    </row>
    <row r="87">
      <c r="A87" s="20" t="n"/>
      <c r="B87" s="20" t="n"/>
      <c r="C87" s="20" t="n"/>
      <c r="D87" s="20" t="n"/>
      <c r="E87" s="21" t="n"/>
      <c r="F87" s="22" t="str">
        <f>IF(E87="","",E87/(1-('Parâmetros'!$B$4+'Parâmetros'!$B$6+'Parâmetros'!$B$7)))</f>
        <v/>
      </c>
      <c r="G87" s="23" t="str">
        <f>IF(E87="","",ROUNDUP(F87+0.1,0)-0.1)</f>
        <v/>
      </c>
      <c r="H87" s="24" t="str">
        <f>IF(OR(E87="",G87=""),"",(G87-E87-G87*('Parâmetros'!$B$4+'Parâmetros'!$B$6))/G87)</f>
        <v/>
      </c>
      <c r="I87" s="22" t="str">
        <f>IF(E87="","",E87/(1-('Parâmetros'!$B$5+'Parâmetros'!$B$6+'Parâmetros'!$B$8)))</f>
        <v/>
      </c>
      <c r="J87" s="24" t="str">
        <f>IF(OR(E87="",G87=""),"",1-I87/G87)</f>
        <v/>
      </c>
      <c r="K87" s="22" t="str">
        <f>IF(OR(E87="",G87=""),"",ROUND(G87*(1-'Parâmetros'!$C$17),2))</f>
        <v/>
      </c>
      <c r="L87" s="24" t="str">
        <f>IF(K87="","",(K87-E87-K87*('Parâmetros'!$B$5+'Parâmetros'!$B$6))/K87)</f>
        <v/>
      </c>
      <c r="M87" s="22" t="str">
        <f>IF(OR(E87="",G87=""),"",ROUND(G87*(1-'Parâmetros'!$C$18),2))</f>
        <v/>
      </c>
      <c r="N87" s="24" t="str">
        <f>IF(M87="","",(M87-E87-M87*('Parâmetros'!$B$5+'Parâmetros'!$B$6))/M87)</f>
        <v/>
      </c>
      <c r="O87" s="22" t="str">
        <f>IF(OR(E87="",G87=""),"",ROUND(G87*(1-'Parâmetros'!$C$19),2))</f>
        <v/>
      </c>
      <c r="P87" s="24" t="str">
        <f>IF(O87="","",(O87-E87-O87*('Parâmetros'!$B$5+'Parâmetros'!$B$6))/O87)</f>
        <v/>
      </c>
      <c r="Q87" s="25" t="str">
        <f>IF(E87="","",IF(H87&lt;'Parâmetros'!$B$8,"Revise o preço de varejo: margem abaixo do mínimo",IF(MIN(L87,N87,P87)&lt;'Parâmetros'!$B$8,"Faixa abaixo do mínimo: use o preço mínimo","OK")))</f>
        <v/>
      </c>
    </row>
    <row r="88">
      <c r="A88" s="20" t="n"/>
      <c r="B88" s="20" t="n"/>
      <c r="C88" s="20" t="n"/>
      <c r="D88" s="20" t="n"/>
      <c r="E88" s="21" t="n"/>
      <c r="F88" s="22" t="str">
        <f>IF(E88="","",E88/(1-('Parâmetros'!$B$4+'Parâmetros'!$B$6+'Parâmetros'!$B$7)))</f>
        <v/>
      </c>
      <c r="G88" s="23" t="str">
        <f>IF(E88="","",ROUNDUP(F88+0.1,0)-0.1)</f>
        <v/>
      </c>
      <c r="H88" s="24" t="str">
        <f>IF(OR(E88="",G88=""),"",(G88-E88-G88*('Parâmetros'!$B$4+'Parâmetros'!$B$6))/G88)</f>
        <v/>
      </c>
      <c r="I88" s="22" t="str">
        <f>IF(E88="","",E88/(1-('Parâmetros'!$B$5+'Parâmetros'!$B$6+'Parâmetros'!$B$8)))</f>
        <v/>
      </c>
      <c r="J88" s="24" t="str">
        <f>IF(OR(E88="",G88=""),"",1-I88/G88)</f>
        <v/>
      </c>
      <c r="K88" s="22" t="str">
        <f>IF(OR(E88="",G88=""),"",ROUND(G88*(1-'Parâmetros'!$C$17),2))</f>
        <v/>
      </c>
      <c r="L88" s="24" t="str">
        <f>IF(K88="","",(K88-E88-K88*('Parâmetros'!$B$5+'Parâmetros'!$B$6))/K88)</f>
        <v/>
      </c>
      <c r="M88" s="22" t="str">
        <f>IF(OR(E88="",G88=""),"",ROUND(G88*(1-'Parâmetros'!$C$18),2))</f>
        <v/>
      </c>
      <c r="N88" s="24" t="str">
        <f>IF(M88="","",(M88-E88-M88*('Parâmetros'!$B$5+'Parâmetros'!$B$6))/M88)</f>
        <v/>
      </c>
      <c r="O88" s="22" t="str">
        <f>IF(OR(E88="",G88=""),"",ROUND(G88*(1-'Parâmetros'!$C$19),2))</f>
        <v/>
      </c>
      <c r="P88" s="24" t="str">
        <f>IF(O88="","",(O88-E88-O88*('Parâmetros'!$B$5+'Parâmetros'!$B$6))/O88)</f>
        <v/>
      </c>
      <c r="Q88" s="25" t="str">
        <f>IF(E88="","",IF(H88&lt;'Parâmetros'!$B$8,"Revise o preço de varejo: margem abaixo do mínimo",IF(MIN(L88,N88,P88)&lt;'Parâmetros'!$B$8,"Faixa abaixo do mínimo: use o preço mínimo","OK")))</f>
        <v/>
      </c>
    </row>
    <row r="89">
      <c r="A89" s="20" t="n"/>
      <c r="B89" s="20" t="n"/>
      <c r="C89" s="20" t="n"/>
      <c r="D89" s="20" t="n"/>
      <c r="E89" s="21" t="n"/>
      <c r="F89" s="22" t="str">
        <f>IF(E89="","",E89/(1-('Parâmetros'!$B$4+'Parâmetros'!$B$6+'Parâmetros'!$B$7)))</f>
        <v/>
      </c>
      <c r="G89" s="23" t="str">
        <f>IF(E89="","",ROUNDUP(F89+0.1,0)-0.1)</f>
        <v/>
      </c>
      <c r="H89" s="24" t="str">
        <f>IF(OR(E89="",G89=""),"",(G89-E89-G89*('Parâmetros'!$B$4+'Parâmetros'!$B$6))/G89)</f>
        <v/>
      </c>
      <c r="I89" s="22" t="str">
        <f>IF(E89="","",E89/(1-('Parâmetros'!$B$5+'Parâmetros'!$B$6+'Parâmetros'!$B$8)))</f>
        <v/>
      </c>
      <c r="J89" s="24" t="str">
        <f>IF(OR(E89="",G89=""),"",1-I89/G89)</f>
        <v/>
      </c>
      <c r="K89" s="22" t="str">
        <f>IF(OR(E89="",G89=""),"",ROUND(G89*(1-'Parâmetros'!$C$17),2))</f>
        <v/>
      </c>
      <c r="L89" s="24" t="str">
        <f>IF(K89="","",(K89-E89-K89*('Parâmetros'!$B$5+'Parâmetros'!$B$6))/K89)</f>
        <v/>
      </c>
      <c r="M89" s="22" t="str">
        <f>IF(OR(E89="",G89=""),"",ROUND(G89*(1-'Parâmetros'!$C$18),2))</f>
        <v/>
      </c>
      <c r="N89" s="24" t="str">
        <f>IF(M89="","",(M89-E89-M89*('Parâmetros'!$B$5+'Parâmetros'!$B$6))/M89)</f>
        <v/>
      </c>
      <c r="O89" s="22" t="str">
        <f>IF(OR(E89="",G89=""),"",ROUND(G89*(1-'Parâmetros'!$C$19),2))</f>
        <v/>
      </c>
      <c r="P89" s="24" t="str">
        <f>IF(O89="","",(O89-E89-O89*('Parâmetros'!$B$5+'Parâmetros'!$B$6))/O89)</f>
        <v/>
      </c>
      <c r="Q89" s="25" t="str">
        <f>IF(E89="","",IF(H89&lt;'Parâmetros'!$B$8,"Revise o preço de varejo: margem abaixo do mínimo",IF(MIN(L89,N89,P89)&lt;'Parâmetros'!$B$8,"Faixa abaixo do mínimo: use o preço mínimo","OK")))</f>
        <v/>
      </c>
    </row>
    <row r="90">
      <c r="A90" s="20" t="n"/>
      <c r="B90" s="20" t="n"/>
      <c r="C90" s="20" t="n"/>
      <c r="D90" s="20" t="n"/>
      <c r="E90" s="21" t="n"/>
      <c r="F90" s="22" t="str">
        <f>IF(E90="","",E90/(1-('Parâmetros'!$B$4+'Parâmetros'!$B$6+'Parâmetros'!$B$7)))</f>
        <v/>
      </c>
      <c r="G90" s="23" t="str">
        <f>IF(E90="","",ROUNDUP(F90+0.1,0)-0.1)</f>
        <v/>
      </c>
      <c r="H90" s="24" t="str">
        <f>IF(OR(E90="",G90=""),"",(G90-E90-G90*('Parâmetros'!$B$4+'Parâmetros'!$B$6))/G90)</f>
        <v/>
      </c>
      <c r="I90" s="22" t="str">
        <f>IF(E90="","",E90/(1-('Parâmetros'!$B$5+'Parâmetros'!$B$6+'Parâmetros'!$B$8)))</f>
        <v/>
      </c>
      <c r="J90" s="24" t="str">
        <f>IF(OR(E90="",G90=""),"",1-I90/G90)</f>
        <v/>
      </c>
      <c r="K90" s="22" t="str">
        <f>IF(OR(E90="",G90=""),"",ROUND(G90*(1-'Parâmetros'!$C$17),2))</f>
        <v/>
      </c>
      <c r="L90" s="24" t="str">
        <f>IF(K90="","",(K90-E90-K90*('Parâmetros'!$B$5+'Parâmetros'!$B$6))/K90)</f>
        <v/>
      </c>
      <c r="M90" s="22" t="str">
        <f>IF(OR(E90="",G90=""),"",ROUND(G90*(1-'Parâmetros'!$C$18),2))</f>
        <v/>
      </c>
      <c r="N90" s="24" t="str">
        <f>IF(M90="","",(M90-E90-M90*('Parâmetros'!$B$5+'Parâmetros'!$B$6))/M90)</f>
        <v/>
      </c>
      <c r="O90" s="22" t="str">
        <f>IF(OR(E90="",G90=""),"",ROUND(G90*(1-'Parâmetros'!$C$19),2))</f>
        <v/>
      </c>
      <c r="P90" s="24" t="str">
        <f>IF(O90="","",(O90-E90-O90*('Parâmetros'!$B$5+'Parâmetros'!$B$6))/O90)</f>
        <v/>
      </c>
      <c r="Q90" s="25" t="str">
        <f>IF(E90="","",IF(H90&lt;'Parâmetros'!$B$8,"Revise o preço de varejo: margem abaixo do mínimo",IF(MIN(L90,N90,P90)&lt;'Parâmetros'!$B$8,"Faixa abaixo do mínimo: use o preço mínimo","OK")))</f>
        <v/>
      </c>
    </row>
    <row r="91">
      <c r="A91" s="20" t="n"/>
      <c r="B91" s="20" t="n"/>
      <c r="C91" s="20" t="n"/>
      <c r="D91" s="20" t="n"/>
      <c r="E91" s="21" t="n"/>
      <c r="F91" s="22" t="str">
        <f>IF(E91="","",E91/(1-('Parâmetros'!$B$4+'Parâmetros'!$B$6+'Parâmetros'!$B$7)))</f>
        <v/>
      </c>
      <c r="G91" s="23" t="str">
        <f>IF(E91="","",ROUNDUP(F91+0.1,0)-0.1)</f>
        <v/>
      </c>
      <c r="H91" s="24" t="str">
        <f>IF(OR(E91="",G91=""),"",(G91-E91-G91*('Parâmetros'!$B$4+'Parâmetros'!$B$6))/G91)</f>
        <v/>
      </c>
      <c r="I91" s="22" t="str">
        <f>IF(E91="","",E91/(1-('Parâmetros'!$B$5+'Parâmetros'!$B$6+'Parâmetros'!$B$8)))</f>
        <v/>
      </c>
      <c r="J91" s="24" t="str">
        <f>IF(OR(E91="",G91=""),"",1-I91/G91)</f>
        <v/>
      </c>
      <c r="K91" s="22" t="str">
        <f>IF(OR(E91="",G91=""),"",ROUND(G91*(1-'Parâmetros'!$C$17),2))</f>
        <v/>
      </c>
      <c r="L91" s="24" t="str">
        <f>IF(K91="","",(K91-E91-K91*('Parâmetros'!$B$5+'Parâmetros'!$B$6))/K91)</f>
        <v/>
      </c>
      <c r="M91" s="22" t="str">
        <f>IF(OR(E91="",G91=""),"",ROUND(G91*(1-'Parâmetros'!$C$18),2))</f>
        <v/>
      </c>
      <c r="N91" s="24" t="str">
        <f>IF(M91="","",(M91-E91-M91*('Parâmetros'!$B$5+'Parâmetros'!$B$6))/M91)</f>
        <v/>
      </c>
      <c r="O91" s="22" t="str">
        <f>IF(OR(E91="",G91=""),"",ROUND(G91*(1-'Parâmetros'!$C$19),2))</f>
        <v/>
      </c>
      <c r="P91" s="24" t="str">
        <f>IF(O91="","",(O91-E91-O91*('Parâmetros'!$B$5+'Parâmetros'!$B$6))/O91)</f>
        <v/>
      </c>
      <c r="Q91" s="25" t="str">
        <f>IF(E91="","",IF(H91&lt;'Parâmetros'!$B$8,"Revise o preço de varejo: margem abaixo do mínimo",IF(MIN(L91,N91,P91)&lt;'Parâmetros'!$B$8,"Faixa abaixo do mínimo: use o preço mínimo","OK")))</f>
        <v/>
      </c>
    </row>
    <row r="92">
      <c r="A92" s="20" t="n"/>
      <c r="B92" s="20" t="n"/>
      <c r="C92" s="20" t="n"/>
      <c r="D92" s="20" t="n"/>
      <c r="E92" s="21" t="n"/>
      <c r="F92" s="22" t="str">
        <f>IF(E92="","",E92/(1-('Parâmetros'!$B$4+'Parâmetros'!$B$6+'Parâmetros'!$B$7)))</f>
        <v/>
      </c>
      <c r="G92" s="23" t="str">
        <f>IF(E92="","",ROUNDUP(F92+0.1,0)-0.1)</f>
        <v/>
      </c>
      <c r="H92" s="24" t="str">
        <f>IF(OR(E92="",G92=""),"",(G92-E92-G92*('Parâmetros'!$B$4+'Parâmetros'!$B$6))/G92)</f>
        <v/>
      </c>
      <c r="I92" s="22" t="str">
        <f>IF(E92="","",E92/(1-('Parâmetros'!$B$5+'Parâmetros'!$B$6+'Parâmetros'!$B$8)))</f>
        <v/>
      </c>
      <c r="J92" s="24" t="str">
        <f>IF(OR(E92="",G92=""),"",1-I92/G92)</f>
        <v/>
      </c>
      <c r="K92" s="22" t="str">
        <f>IF(OR(E92="",G92=""),"",ROUND(G92*(1-'Parâmetros'!$C$17),2))</f>
        <v/>
      </c>
      <c r="L92" s="24" t="str">
        <f>IF(K92="","",(K92-E92-K92*('Parâmetros'!$B$5+'Parâmetros'!$B$6))/K92)</f>
        <v/>
      </c>
      <c r="M92" s="22" t="str">
        <f>IF(OR(E92="",G92=""),"",ROUND(G92*(1-'Parâmetros'!$C$18),2))</f>
        <v/>
      </c>
      <c r="N92" s="24" t="str">
        <f>IF(M92="","",(M92-E92-M92*('Parâmetros'!$B$5+'Parâmetros'!$B$6))/M92)</f>
        <v/>
      </c>
      <c r="O92" s="22" t="str">
        <f>IF(OR(E92="",G92=""),"",ROUND(G92*(1-'Parâmetros'!$C$19),2))</f>
        <v/>
      </c>
      <c r="P92" s="24" t="str">
        <f>IF(O92="","",(O92-E92-O92*('Parâmetros'!$B$5+'Parâmetros'!$B$6))/O92)</f>
        <v/>
      </c>
      <c r="Q92" s="25" t="str">
        <f>IF(E92="","",IF(H92&lt;'Parâmetros'!$B$8,"Revise o preço de varejo: margem abaixo do mínimo",IF(MIN(L92,N92,P92)&lt;'Parâmetros'!$B$8,"Faixa abaixo do mínimo: use o preço mínimo","OK")))</f>
        <v/>
      </c>
    </row>
    <row r="93">
      <c r="A93" s="20" t="n"/>
      <c r="B93" s="20" t="n"/>
      <c r="C93" s="20" t="n"/>
      <c r="D93" s="20" t="n"/>
      <c r="E93" s="21" t="n"/>
      <c r="F93" s="22" t="str">
        <f>IF(E93="","",E93/(1-('Parâmetros'!$B$4+'Parâmetros'!$B$6+'Parâmetros'!$B$7)))</f>
        <v/>
      </c>
      <c r="G93" s="23" t="str">
        <f>IF(E93="","",ROUNDUP(F93+0.1,0)-0.1)</f>
        <v/>
      </c>
      <c r="H93" s="24" t="str">
        <f>IF(OR(E93="",G93=""),"",(G93-E93-G93*('Parâmetros'!$B$4+'Parâmetros'!$B$6))/G93)</f>
        <v/>
      </c>
      <c r="I93" s="22" t="str">
        <f>IF(E93="","",E93/(1-('Parâmetros'!$B$5+'Parâmetros'!$B$6+'Parâmetros'!$B$8)))</f>
        <v/>
      </c>
      <c r="J93" s="24" t="str">
        <f>IF(OR(E93="",G93=""),"",1-I93/G93)</f>
        <v/>
      </c>
      <c r="K93" s="22" t="str">
        <f>IF(OR(E93="",G93=""),"",ROUND(G93*(1-'Parâmetros'!$C$17),2))</f>
        <v/>
      </c>
      <c r="L93" s="24" t="str">
        <f>IF(K93="","",(K93-E93-K93*('Parâmetros'!$B$5+'Parâmetros'!$B$6))/K93)</f>
        <v/>
      </c>
      <c r="M93" s="22" t="str">
        <f>IF(OR(E93="",G93=""),"",ROUND(G93*(1-'Parâmetros'!$C$18),2))</f>
        <v/>
      </c>
      <c r="N93" s="24" t="str">
        <f>IF(M93="","",(M93-E93-M93*('Parâmetros'!$B$5+'Parâmetros'!$B$6))/M93)</f>
        <v/>
      </c>
      <c r="O93" s="22" t="str">
        <f>IF(OR(E93="",G93=""),"",ROUND(G93*(1-'Parâmetros'!$C$19),2))</f>
        <v/>
      </c>
      <c r="P93" s="24" t="str">
        <f>IF(O93="","",(O93-E93-O93*('Parâmetros'!$B$5+'Parâmetros'!$B$6))/O93)</f>
        <v/>
      </c>
      <c r="Q93" s="25" t="str">
        <f>IF(E93="","",IF(H93&lt;'Parâmetros'!$B$8,"Revise o preço de varejo: margem abaixo do mínimo",IF(MIN(L93,N93,P93)&lt;'Parâmetros'!$B$8,"Faixa abaixo do mínimo: use o preço mínimo","OK")))</f>
        <v/>
      </c>
    </row>
    <row r="94">
      <c r="A94" s="20" t="n"/>
      <c r="B94" s="20" t="n"/>
      <c r="C94" s="20" t="n"/>
      <c r="D94" s="20" t="n"/>
      <c r="E94" s="21" t="n"/>
      <c r="F94" s="22" t="str">
        <f>IF(E94="","",E94/(1-('Parâmetros'!$B$4+'Parâmetros'!$B$6+'Parâmetros'!$B$7)))</f>
        <v/>
      </c>
      <c r="G94" s="23" t="str">
        <f>IF(E94="","",ROUNDUP(F94+0.1,0)-0.1)</f>
        <v/>
      </c>
      <c r="H94" s="24" t="str">
        <f>IF(OR(E94="",G94=""),"",(G94-E94-G94*('Parâmetros'!$B$4+'Parâmetros'!$B$6))/G94)</f>
        <v/>
      </c>
      <c r="I94" s="22" t="str">
        <f>IF(E94="","",E94/(1-('Parâmetros'!$B$5+'Parâmetros'!$B$6+'Parâmetros'!$B$8)))</f>
        <v/>
      </c>
      <c r="J94" s="24" t="str">
        <f>IF(OR(E94="",G94=""),"",1-I94/G94)</f>
        <v/>
      </c>
      <c r="K94" s="22" t="str">
        <f>IF(OR(E94="",G94=""),"",ROUND(G94*(1-'Parâmetros'!$C$17),2))</f>
        <v/>
      </c>
      <c r="L94" s="24" t="str">
        <f>IF(K94="","",(K94-E94-K94*('Parâmetros'!$B$5+'Parâmetros'!$B$6))/K94)</f>
        <v/>
      </c>
      <c r="M94" s="22" t="str">
        <f>IF(OR(E94="",G94=""),"",ROUND(G94*(1-'Parâmetros'!$C$18),2))</f>
        <v/>
      </c>
      <c r="N94" s="24" t="str">
        <f>IF(M94="","",(M94-E94-M94*('Parâmetros'!$B$5+'Parâmetros'!$B$6))/M94)</f>
        <v/>
      </c>
      <c r="O94" s="22" t="str">
        <f>IF(OR(E94="",G94=""),"",ROUND(G94*(1-'Parâmetros'!$C$19),2))</f>
        <v/>
      </c>
      <c r="P94" s="24" t="str">
        <f>IF(O94="","",(O94-E94-O94*('Parâmetros'!$B$5+'Parâmetros'!$B$6))/O94)</f>
        <v/>
      </c>
      <c r="Q94" s="25" t="str">
        <f>IF(E94="","",IF(H94&lt;'Parâmetros'!$B$8,"Revise o preço de varejo: margem abaixo do mínimo",IF(MIN(L94,N94,P94)&lt;'Parâmetros'!$B$8,"Faixa abaixo do mínimo: use o preço mínimo","OK")))</f>
        <v/>
      </c>
    </row>
    <row r="95">
      <c r="A95" s="20" t="n"/>
      <c r="B95" s="20" t="n"/>
      <c r="C95" s="20" t="n"/>
      <c r="D95" s="20" t="n"/>
      <c r="E95" s="21" t="n"/>
      <c r="F95" s="22" t="str">
        <f>IF(E95="","",E95/(1-('Parâmetros'!$B$4+'Parâmetros'!$B$6+'Parâmetros'!$B$7)))</f>
        <v/>
      </c>
      <c r="G95" s="23" t="str">
        <f>IF(E95="","",ROUNDUP(F95+0.1,0)-0.1)</f>
        <v/>
      </c>
      <c r="H95" s="24" t="str">
        <f>IF(OR(E95="",G95=""),"",(G95-E95-G95*('Parâmetros'!$B$4+'Parâmetros'!$B$6))/G95)</f>
        <v/>
      </c>
      <c r="I95" s="22" t="str">
        <f>IF(E95="","",E95/(1-('Parâmetros'!$B$5+'Parâmetros'!$B$6+'Parâmetros'!$B$8)))</f>
        <v/>
      </c>
      <c r="J95" s="24" t="str">
        <f>IF(OR(E95="",G95=""),"",1-I95/G95)</f>
        <v/>
      </c>
      <c r="K95" s="22" t="str">
        <f>IF(OR(E95="",G95=""),"",ROUND(G95*(1-'Parâmetros'!$C$17),2))</f>
        <v/>
      </c>
      <c r="L95" s="24" t="str">
        <f>IF(K95="","",(K95-E95-K95*('Parâmetros'!$B$5+'Parâmetros'!$B$6))/K95)</f>
        <v/>
      </c>
      <c r="M95" s="22" t="str">
        <f>IF(OR(E95="",G95=""),"",ROUND(G95*(1-'Parâmetros'!$C$18),2))</f>
        <v/>
      </c>
      <c r="N95" s="24" t="str">
        <f>IF(M95="","",(M95-E95-M95*('Parâmetros'!$B$5+'Parâmetros'!$B$6))/M95)</f>
        <v/>
      </c>
      <c r="O95" s="22" t="str">
        <f>IF(OR(E95="",G95=""),"",ROUND(G95*(1-'Parâmetros'!$C$19),2))</f>
        <v/>
      </c>
      <c r="P95" s="24" t="str">
        <f>IF(O95="","",(O95-E95-O95*('Parâmetros'!$B$5+'Parâmetros'!$B$6))/O95)</f>
        <v/>
      </c>
      <c r="Q95" s="25" t="str">
        <f>IF(E95="","",IF(H95&lt;'Parâmetros'!$B$8,"Revise o preço de varejo: margem abaixo do mínimo",IF(MIN(L95,N95,P95)&lt;'Parâmetros'!$B$8,"Faixa abaixo do mínimo: use o preço mínimo","OK")))</f>
        <v/>
      </c>
    </row>
    <row r="96">
      <c r="A96" s="20" t="n"/>
      <c r="B96" s="20" t="n"/>
      <c r="C96" s="20" t="n"/>
      <c r="D96" s="20" t="n"/>
      <c r="E96" s="21" t="n"/>
      <c r="F96" s="22" t="str">
        <f>IF(E96="","",E96/(1-('Parâmetros'!$B$4+'Parâmetros'!$B$6+'Parâmetros'!$B$7)))</f>
        <v/>
      </c>
      <c r="G96" s="23" t="str">
        <f>IF(E96="","",ROUNDUP(F96+0.1,0)-0.1)</f>
        <v/>
      </c>
      <c r="H96" s="24" t="str">
        <f>IF(OR(E96="",G96=""),"",(G96-E96-G96*('Parâmetros'!$B$4+'Parâmetros'!$B$6))/G96)</f>
        <v/>
      </c>
      <c r="I96" s="22" t="str">
        <f>IF(E96="","",E96/(1-('Parâmetros'!$B$5+'Parâmetros'!$B$6+'Parâmetros'!$B$8)))</f>
        <v/>
      </c>
      <c r="J96" s="24" t="str">
        <f>IF(OR(E96="",G96=""),"",1-I96/G96)</f>
        <v/>
      </c>
      <c r="K96" s="22" t="str">
        <f>IF(OR(E96="",G96=""),"",ROUND(G96*(1-'Parâmetros'!$C$17),2))</f>
        <v/>
      </c>
      <c r="L96" s="24" t="str">
        <f>IF(K96="","",(K96-E96-K96*('Parâmetros'!$B$5+'Parâmetros'!$B$6))/K96)</f>
        <v/>
      </c>
      <c r="M96" s="22" t="str">
        <f>IF(OR(E96="",G96=""),"",ROUND(G96*(1-'Parâmetros'!$C$18),2))</f>
        <v/>
      </c>
      <c r="N96" s="24" t="str">
        <f>IF(M96="","",(M96-E96-M96*('Parâmetros'!$B$5+'Parâmetros'!$B$6))/M96)</f>
        <v/>
      </c>
      <c r="O96" s="22" t="str">
        <f>IF(OR(E96="",G96=""),"",ROUND(G96*(1-'Parâmetros'!$C$19),2))</f>
        <v/>
      </c>
      <c r="P96" s="24" t="str">
        <f>IF(O96="","",(O96-E96-O96*('Parâmetros'!$B$5+'Parâmetros'!$B$6))/O96)</f>
        <v/>
      </c>
      <c r="Q96" s="25" t="str">
        <f>IF(E96="","",IF(H96&lt;'Parâmetros'!$B$8,"Revise o preço de varejo: margem abaixo do mínimo",IF(MIN(L96,N96,P96)&lt;'Parâmetros'!$B$8,"Faixa abaixo do mínimo: use o preço mínimo","OK")))</f>
        <v/>
      </c>
    </row>
    <row r="97">
      <c r="A97" s="20" t="n"/>
      <c r="B97" s="20" t="n"/>
      <c r="C97" s="20" t="n"/>
      <c r="D97" s="20" t="n"/>
      <c r="E97" s="21" t="n"/>
      <c r="F97" s="22" t="str">
        <f>IF(E97="","",E97/(1-('Parâmetros'!$B$4+'Parâmetros'!$B$6+'Parâmetros'!$B$7)))</f>
        <v/>
      </c>
      <c r="G97" s="23" t="str">
        <f>IF(E97="","",ROUNDUP(F97+0.1,0)-0.1)</f>
        <v/>
      </c>
      <c r="H97" s="24" t="str">
        <f>IF(OR(E97="",G97=""),"",(G97-E97-G97*('Parâmetros'!$B$4+'Parâmetros'!$B$6))/G97)</f>
        <v/>
      </c>
      <c r="I97" s="22" t="str">
        <f>IF(E97="","",E97/(1-('Parâmetros'!$B$5+'Parâmetros'!$B$6+'Parâmetros'!$B$8)))</f>
        <v/>
      </c>
      <c r="J97" s="24" t="str">
        <f>IF(OR(E97="",G97=""),"",1-I97/G97)</f>
        <v/>
      </c>
      <c r="K97" s="22" t="str">
        <f>IF(OR(E97="",G97=""),"",ROUND(G97*(1-'Parâmetros'!$C$17),2))</f>
        <v/>
      </c>
      <c r="L97" s="24" t="str">
        <f>IF(K97="","",(K97-E97-K97*('Parâmetros'!$B$5+'Parâmetros'!$B$6))/K97)</f>
        <v/>
      </c>
      <c r="M97" s="22" t="str">
        <f>IF(OR(E97="",G97=""),"",ROUND(G97*(1-'Parâmetros'!$C$18),2))</f>
        <v/>
      </c>
      <c r="N97" s="24" t="str">
        <f>IF(M97="","",(M97-E97-M97*('Parâmetros'!$B$5+'Parâmetros'!$B$6))/M97)</f>
        <v/>
      </c>
      <c r="O97" s="22" t="str">
        <f>IF(OR(E97="",G97=""),"",ROUND(G97*(1-'Parâmetros'!$C$19),2))</f>
        <v/>
      </c>
      <c r="P97" s="24" t="str">
        <f>IF(O97="","",(O97-E97-O97*('Parâmetros'!$B$5+'Parâmetros'!$B$6))/O97)</f>
        <v/>
      </c>
      <c r="Q97" s="25" t="str">
        <f>IF(E97="","",IF(H97&lt;'Parâmetros'!$B$8,"Revise o preço de varejo: margem abaixo do mínimo",IF(MIN(L97,N97,P97)&lt;'Parâmetros'!$B$8,"Faixa abaixo do mínimo: use o preço mínimo","OK")))</f>
        <v/>
      </c>
    </row>
    <row r="98">
      <c r="A98" s="20" t="n"/>
      <c r="B98" s="20" t="n"/>
      <c r="C98" s="20" t="n"/>
      <c r="D98" s="20" t="n"/>
      <c r="E98" s="21" t="n"/>
      <c r="F98" s="22" t="str">
        <f>IF(E98="","",E98/(1-('Parâmetros'!$B$4+'Parâmetros'!$B$6+'Parâmetros'!$B$7)))</f>
        <v/>
      </c>
      <c r="G98" s="23" t="str">
        <f>IF(E98="","",ROUNDUP(F98+0.1,0)-0.1)</f>
        <v/>
      </c>
      <c r="H98" s="24" t="str">
        <f>IF(OR(E98="",G98=""),"",(G98-E98-G98*('Parâmetros'!$B$4+'Parâmetros'!$B$6))/G98)</f>
        <v/>
      </c>
      <c r="I98" s="22" t="str">
        <f>IF(E98="","",E98/(1-('Parâmetros'!$B$5+'Parâmetros'!$B$6+'Parâmetros'!$B$8)))</f>
        <v/>
      </c>
      <c r="J98" s="24" t="str">
        <f>IF(OR(E98="",G98=""),"",1-I98/G98)</f>
        <v/>
      </c>
      <c r="K98" s="22" t="str">
        <f>IF(OR(E98="",G98=""),"",ROUND(G98*(1-'Parâmetros'!$C$17),2))</f>
        <v/>
      </c>
      <c r="L98" s="24" t="str">
        <f>IF(K98="","",(K98-E98-K98*('Parâmetros'!$B$5+'Parâmetros'!$B$6))/K98)</f>
        <v/>
      </c>
      <c r="M98" s="22" t="str">
        <f>IF(OR(E98="",G98=""),"",ROUND(G98*(1-'Parâmetros'!$C$18),2))</f>
        <v/>
      </c>
      <c r="N98" s="24" t="str">
        <f>IF(M98="","",(M98-E98-M98*('Parâmetros'!$B$5+'Parâmetros'!$B$6))/M98)</f>
        <v/>
      </c>
      <c r="O98" s="22" t="str">
        <f>IF(OR(E98="",G98=""),"",ROUND(G98*(1-'Parâmetros'!$C$19),2))</f>
        <v/>
      </c>
      <c r="P98" s="24" t="str">
        <f>IF(O98="","",(O98-E98-O98*('Parâmetros'!$B$5+'Parâmetros'!$B$6))/O98)</f>
        <v/>
      </c>
      <c r="Q98" s="25" t="str">
        <f>IF(E98="","",IF(H98&lt;'Parâmetros'!$B$8,"Revise o preço de varejo: margem abaixo do mínimo",IF(MIN(L98,N98,P98)&lt;'Parâmetros'!$B$8,"Faixa abaixo do mínimo: use o preço mínimo","OK")))</f>
        <v/>
      </c>
    </row>
    <row r="99">
      <c r="A99" s="20" t="n"/>
      <c r="B99" s="20" t="n"/>
      <c r="C99" s="20" t="n"/>
      <c r="D99" s="20" t="n"/>
      <c r="E99" s="21" t="n"/>
      <c r="F99" s="22" t="str">
        <f>IF(E99="","",E99/(1-('Parâmetros'!$B$4+'Parâmetros'!$B$6+'Parâmetros'!$B$7)))</f>
        <v/>
      </c>
      <c r="G99" s="23" t="str">
        <f>IF(E99="","",ROUNDUP(F99+0.1,0)-0.1)</f>
        <v/>
      </c>
      <c r="H99" s="24" t="str">
        <f>IF(OR(E99="",G99=""),"",(G99-E99-G99*('Parâmetros'!$B$4+'Parâmetros'!$B$6))/G99)</f>
        <v/>
      </c>
      <c r="I99" s="22" t="str">
        <f>IF(E99="","",E99/(1-('Parâmetros'!$B$5+'Parâmetros'!$B$6+'Parâmetros'!$B$8)))</f>
        <v/>
      </c>
      <c r="J99" s="24" t="str">
        <f>IF(OR(E99="",G99=""),"",1-I99/G99)</f>
        <v/>
      </c>
      <c r="K99" s="22" t="str">
        <f>IF(OR(E99="",G99=""),"",ROUND(G99*(1-'Parâmetros'!$C$17),2))</f>
        <v/>
      </c>
      <c r="L99" s="24" t="str">
        <f>IF(K99="","",(K99-E99-K99*('Parâmetros'!$B$5+'Parâmetros'!$B$6))/K99)</f>
        <v/>
      </c>
      <c r="M99" s="22" t="str">
        <f>IF(OR(E99="",G99=""),"",ROUND(G99*(1-'Parâmetros'!$C$18),2))</f>
        <v/>
      </c>
      <c r="N99" s="24" t="str">
        <f>IF(M99="","",(M99-E99-M99*('Parâmetros'!$B$5+'Parâmetros'!$B$6))/M99)</f>
        <v/>
      </c>
      <c r="O99" s="22" t="str">
        <f>IF(OR(E99="",G99=""),"",ROUND(G99*(1-'Parâmetros'!$C$19),2))</f>
        <v/>
      </c>
      <c r="P99" s="24" t="str">
        <f>IF(O99="","",(O99-E99-O99*('Parâmetros'!$B$5+'Parâmetros'!$B$6))/O99)</f>
        <v/>
      </c>
      <c r="Q99" s="25" t="str">
        <f>IF(E99="","",IF(H99&lt;'Parâmetros'!$B$8,"Revise o preço de varejo: margem abaixo do mínimo",IF(MIN(L99,N99,P99)&lt;'Parâmetros'!$B$8,"Faixa abaixo do mínimo: use o preço mínimo","OK")))</f>
        <v/>
      </c>
    </row>
    <row r="100">
      <c r="A100" s="20" t="n"/>
      <c r="B100" s="20" t="n"/>
      <c r="C100" s="20" t="n"/>
      <c r="D100" s="20" t="n"/>
      <c r="E100" s="21" t="n"/>
      <c r="F100" s="22" t="str">
        <f>IF(E100="","",E100/(1-('Parâmetros'!$B$4+'Parâmetros'!$B$6+'Parâmetros'!$B$7)))</f>
        <v/>
      </c>
      <c r="G100" s="23" t="str">
        <f>IF(E100="","",ROUNDUP(F100+0.1,0)-0.1)</f>
        <v/>
      </c>
      <c r="H100" s="24" t="str">
        <f>IF(OR(E100="",G100=""),"",(G100-E100-G100*('Parâmetros'!$B$4+'Parâmetros'!$B$6))/G100)</f>
        <v/>
      </c>
      <c r="I100" s="22" t="str">
        <f>IF(E100="","",E100/(1-('Parâmetros'!$B$5+'Parâmetros'!$B$6+'Parâmetros'!$B$8)))</f>
        <v/>
      </c>
      <c r="J100" s="24" t="str">
        <f>IF(OR(E100="",G100=""),"",1-I100/G100)</f>
        <v/>
      </c>
      <c r="K100" s="22" t="str">
        <f>IF(OR(E100="",G100=""),"",ROUND(G100*(1-'Parâmetros'!$C$17),2))</f>
        <v/>
      </c>
      <c r="L100" s="24" t="str">
        <f>IF(K100="","",(K100-E100-K100*('Parâmetros'!$B$5+'Parâmetros'!$B$6))/K100)</f>
        <v/>
      </c>
      <c r="M100" s="22" t="str">
        <f>IF(OR(E100="",G100=""),"",ROUND(G100*(1-'Parâmetros'!$C$18),2))</f>
        <v/>
      </c>
      <c r="N100" s="24" t="str">
        <f>IF(M100="","",(M100-E100-M100*('Parâmetros'!$B$5+'Parâmetros'!$B$6))/M100)</f>
        <v/>
      </c>
      <c r="O100" s="22" t="str">
        <f>IF(OR(E100="",G100=""),"",ROUND(G100*(1-'Parâmetros'!$C$19),2))</f>
        <v/>
      </c>
      <c r="P100" s="24" t="str">
        <f>IF(O100="","",(O100-E100-O100*('Parâmetros'!$B$5+'Parâmetros'!$B$6))/O100)</f>
        <v/>
      </c>
      <c r="Q100" s="25" t="str">
        <f>IF(E100="","",IF(H100&lt;'Parâmetros'!$B$8,"Revise o preço de varejo: margem abaixo do mínimo",IF(MIN(L100,N100,P100)&lt;'Parâmetros'!$B$8,"Faixa abaixo do mínimo: use o preço mínimo","OK")))</f>
        <v/>
      </c>
    </row>
    <row r="101">
      <c r="A101" s="20" t="n"/>
      <c r="B101" s="20" t="n"/>
      <c r="C101" s="20" t="n"/>
      <c r="D101" s="20" t="n"/>
      <c r="E101" s="21" t="n"/>
      <c r="F101" s="22" t="str">
        <f>IF(E101="","",E101/(1-('Parâmetros'!$B$4+'Parâmetros'!$B$6+'Parâmetros'!$B$7)))</f>
        <v/>
      </c>
      <c r="G101" s="23" t="str">
        <f>IF(E101="","",ROUNDUP(F101+0.1,0)-0.1)</f>
        <v/>
      </c>
      <c r="H101" s="24" t="str">
        <f>IF(OR(E101="",G101=""),"",(G101-E101-G101*('Parâmetros'!$B$4+'Parâmetros'!$B$6))/G101)</f>
        <v/>
      </c>
      <c r="I101" s="22" t="str">
        <f>IF(E101="","",E101/(1-('Parâmetros'!$B$5+'Parâmetros'!$B$6+'Parâmetros'!$B$8)))</f>
        <v/>
      </c>
      <c r="J101" s="24" t="str">
        <f>IF(OR(E101="",G101=""),"",1-I101/G101)</f>
        <v/>
      </c>
      <c r="K101" s="22" t="str">
        <f>IF(OR(E101="",G101=""),"",ROUND(G101*(1-'Parâmetros'!$C$17),2))</f>
        <v/>
      </c>
      <c r="L101" s="24" t="str">
        <f>IF(K101="","",(K101-E101-K101*('Parâmetros'!$B$5+'Parâmetros'!$B$6))/K101)</f>
        <v/>
      </c>
      <c r="M101" s="22" t="str">
        <f>IF(OR(E101="",G101=""),"",ROUND(G101*(1-'Parâmetros'!$C$18),2))</f>
        <v/>
      </c>
      <c r="N101" s="24" t="str">
        <f>IF(M101="","",(M101-E101-M101*('Parâmetros'!$B$5+'Parâmetros'!$B$6))/M101)</f>
        <v/>
      </c>
      <c r="O101" s="22" t="str">
        <f>IF(OR(E101="",G101=""),"",ROUND(G101*(1-'Parâmetros'!$C$19),2))</f>
        <v/>
      </c>
      <c r="P101" s="24" t="str">
        <f>IF(O101="","",(O101-E101-O101*('Parâmetros'!$B$5+'Parâmetros'!$B$6))/O101)</f>
        <v/>
      </c>
      <c r="Q101" s="25" t="str">
        <f>IF(E101="","",IF(H101&lt;'Parâmetros'!$B$8,"Revise o preço de varejo: margem abaixo do mínimo",IF(MIN(L101,N101,P101)&lt;'Parâmetros'!$B$8,"Faixa abaixo do mínimo: use o preço mínimo","OK")))</f>
        <v/>
      </c>
    </row>
    <row r="102">
      <c r="A102" s="20" t="n"/>
      <c r="B102" s="20" t="n"/>
      <c r="C102" s="20" t="n"/>
      <c r="D102" s="20" t="n"/>
      <c r="E102" s="21" t="n"/>
      <c r="F102" s="22" t="str">
        <f>IF(E102="","",E102/(1-('Parâmetros'!$B$4+'Parâmetros'!$B$6+'Parâmetros'!$B$7)))</f>
        <v/>
      </c>
      <c r="G102" s="23" t="str">
        <f>IF(E102="","",ROUNDUP(F102+0.1,0)-0.1)</f>
        <v/>
      </c>
      <c r="H102" s="24" t="str">
        <f>IF(OR(E102="",G102=""),"",(G102-E102-G102*('Parâmetros'!$B$4+'Parâmetros'!$B$6))/G102)</f>
        <v/>
      </c>
      <c r="I102" s="22" t="str">
        <f>IF(E102="","",E102/(1-('Parâmetros'!$B$5+'Parâmetros'!$B$6+'Parâmetros'!$B$8)))</f>
        <v/>
      </c>
      <c r="J102" s="24" t="str">
        <f>IF(OR(E102="",G102=""),"",1-I102/G102)</f>
        <v/>
      </c>
      <c r="K102" s="22" t="str">
        <f>IF(OR(E102="",G102=""),"",ROUND(G102*(1-'Parâmetros'!$C$17),2))</f>
        <v/>
      </c>
      <c r="L102" s="24" t="str">
        <f>IF(K102="","",(K102-E102-K102*('Parâmetros'!$B$5+'Parâmetros'!$B$6))/K102)</f>
        <v/>
      </c>
      <c r="M102" s="22" t="str">
        <f>IF(OR(E102="",G102=""),"",ROUND(G102*(1-'Parâmetros'!$C$18),2))</f>
        <v/>
      </c>
      <c r="N102" s="24" t="str">
        <f>IF(M102="","",(M102-E102-M102*('Parâmetros'!$B$5+'Parâmetros'!$B$6))/M102)</f>
        <v/>
      </c>
      <c r="O102" s="22" t="str">
        <f>IF(OR(E102="",G102=""),"",ROUND(G102*(1-'Parâmetros'!$C$19),2))</f>
        <v/>
      </c>
      <c r="P102" s="24" t="str">
        <f>IF(O102="","",(O102-E102-O102*('Parâmetros'!$B$5+'Parâmetros'!$B$6))/O102)</f>
        <v/>
      </c>
      <c r="Q102" s="25" t="str">
        <f>IF(E102="","",IF(H102&lt;'Parâmetros'!$B$8,"Revise o preço de varejo: margem abaixo do mínimo",IF(MIN(L102,N102,P102)&lt;'Parâmetros'!$B$8,"Faixa abaixo do mínimo: use o preço mínimo","OK")))</f>
        <v/>
      </c>
    </row>
    <row r="103">
      <c r="A103" s="20" t="n"/>
      <c r="B103" s="20" t="n"/>
      <c r="C103" s="20" t="n"/>
      <c r="D103" s="20" t="n"/>
      <c r="E103" s="21" t="n"/>
      <c r="F103" s="22" t="str">
        <f>IF(E103="","",E103/(1-('Parâmetros'!$B$4+'Parâmetros'!$B$6+'Parâmetros'!$B$7)))</f>
        <v/>
      </c>
      <c r="G103" s="23" t="str">
        <f>IF(E103="","",ROUNDUP(F103+0.1,0)-0.1)</f>
        <v/>
      </c>
      <c r="H103" s="24" t="str">
        <f>IF(OR(E103="",G103=""),"",(G103-E103-G103*('Parâmetros'!$B$4+'Parâmetros'!$B$6))/G103)</f>
        <v/>
      </c>
      <c r="I103" s="22" t="str">
        <f>IF(E103="","",E103/(1-('Parâmetros'!$B$5+'Parâmetros'!$B$6+'Parâmetros'!$B$8)))</f>
        <v/>
      </c>
      <c r="J103" s="24" t="str">
        <f>IF(OR(E103="",G103=""),"",1-I103/G103)</f>
        <v/>
      </c>
      <c r="K103" s="22" t="str">
        <f>IF(OR(E103="",G103=""),"",ROUND(G103*(1-'Parâmetros'!$C$17),2))</f>
        <v/>
      </c>
      <c r="L103" s="24" t="str">
        <f>IF(K103="","",(K103-E103-K103*('Parâmetros'!$B$5+'Parâmetros'!$B$6))/K103)</f>
        <v/>
      </c>
      <c r="M103" s="22" t="str">
        <f>IF(OR(E103="",G103=""),"",ROUND(G103*(1-'Parâmetros'!$C$18),2))</f>
        <v/>
      </c>
      <c r="N103" s="24" t="str">
        <f>IF(M103="","",(M103-E103-M103*('Parâmetros'!$B$5+'Parâmetros'!$B$6))/M103)</f>
        <v/>
      </c>
      <c r="O103" s="22" t="str">
        <f>IF(OR(E103="",G103=""),"",ROUND(G103*(1-'Parâmetros'!$C$19),2))</f>
        <v/>
      </c>
      <c r="P103" s="24" t="str">
        <f>IF(O103="","",(O103-E103-O103*('Parâmetros'!$B$5+'Parâmetros'!$B$6))/O103)</f>
        <v/>
      </c>
      <c r="Q103" s="25" t="str">
        <f>IF(E103="","",IF(H103&lt;'Parâmetros'!$B$8,"Revise o preço de varejo: margem abaixo do mínimo",IF(MIN(L103,N103,P103)&lt;'Parâmetros'!$B$8,"Faixa abaixo do mínimo: use o preço mínimo","OK")))</f>
        <v/>
      </c>
    </row>
    <row r="104">
      <c r="A104" s="20" t="n"/>
      <c r="B104" s="20" t="n"/>
      <c r="C104" s="20" t="n"/>
      <c r="D104" s="20" t="n"/>
      <c r="E104" s="21" t="n"/>
      <c r="F104" s="22" t="str">
        <f>IF(E104="","",E104/(1-('Parâmetros'!$B$4+'Parâmetros'!$B$6+'Parâmetros'!$B$7)))</f>
        <v/>
      </c>
      <c r="G104" s="23" t="str">
        <f>IF(E104="","",ROUNDUP(F104+0.1,0)-0.1)</f>
        <v/>
      </c>
      <c r="H104" s="24" t="str">
        <f>IF(OR(E104="",G104=""),"",(G104-E104-G104*('Parâmetros'!$B$4+'Parâmetros'!$B$6))/G104)</f>
        <v/>
      </c>
      <c r="I104" s="22" t="str">
        <f>IF(E104="","",E104/(1-('Parâmetros'!$B$5+'Parâmetros'!$B$6+'Parâmetros'!$B$8)))</f>
        <v/>
      </c>
      <c r="J104" s="24" t="str">
        <f>IF(OR(E104="",G104=""),"",1-I104/G104)</f>
        <v/>
      </c>
      <c r="K104" s="22" t="str">
        <f>IF(OR(E104="",G104=""),"",ROUND(G104*(1-'Parâmetros'!$C$17),2))</f>
        <v/>
      </c>
      <c r="L104" s="24" t="str">
        <f>IF(K104="","",(K104-E104-K104*('Parâmetros'!$B$5+'Parâmetros'!$B$6))/K104)</f>
        <v/>
      </c>
      <c r="M104" s="22" t="str">
        <f>IF(OR(E104="",G104=""),"",ROUND(G104*(1-'Parâmetros'!$C$18),2))</f>
        <v/>
      </c>
      <c r="N104" s="24" t="str">
        <f>IF(M104="","",(M104-E104-M104*('Parâmetros'!$B$5+'Parâmetros'!$B$6))/M104)</f>
        <v/>
      </c>
      <c r="O104" s="22" t="str">
        <f>IF(OR(E104="",G104=""),"",ROUND(G104*(1-'Parâmetros'!$C$19),2))</f>
        <v/>
      </c>
      <c r="P104" s="24" t="str">
        <f>IF(O104="","",(O104-E104-O104*('Parâmetros'!$B$5+'Parâmetros'!$B$6))/O104)</f>
        <v/>
      </c>
      <c r="Q104" s="25" t="str">
        <f>IF(E104="","",IF(H104&lt;'Parâmetros'!$B$8,"Revise o preço de varejo: margem abaixo do mínimo",IF(MIN(L104,N104,P104)&lt;'Parâmetros'!$B$8,"Faixa abaixo do mínimo: use o preço mínimo","OK")))</f>
        <v/>
      </c>
    </row>
    <row r="105">
      <c r="A105" s="20" t="n"/>
      <c r="B105" s="20" t="n"/>
      <c r="C105" s="20" t="n"/>
      <c r="D105" s="20" t="n"/>
      <c r="E105" s="21" t="n"/>
      <c r="F105" s="22" t="str">
        <f>IF(E105="","",E105/(1-('Parâmetros'!$B$4+'Parâmetros'!$B$6+'Parâmetros'!$B$7)))</f>
        <v/>
      </c>
      <c r="G105" s="23" t="str">
        <f>IF(E105="","",ROUNDUP(F105+0.1,0)-0.1)</f>
        <v/>
      </c>
      <c r="H105" s="24" t="str">
        <f>IF(OR(E105="",G105=""),"",(G105-E105-G105*('Parâmetros'!$B$4+'Parâmetros'!$B$6))/G105)</f>
        <v/>
      </c>
      <c r="I105" s="22" t="str">
        <f>IF(E105="","",E105/(1-('Parâmetros'!$B$5+'Parâmetros'!$B$6+'Parâmetros'!$B$8)))</f>
        <v/>
      </c>
      <c r="J105" s="24" t="str">
        <f>IF(OR(E105="",G105=""),"",1-I105/G105)</f>
        <v/>
      </c>
      <c r="K105" s="22" t="str">
        <f>IF(OR(E105="",G105=""),"",ROUND(G105*(1-'Parâmetros'!$C$17),2))</f>
        <v/>
      </c>
      <c r="L105" s="24" t="str">
        <f>IF(K105="","",(K105-E105-K105*('Parâmetros'!$B$5+'Parâmetros'!$B$6))/K105)</f>
        <v/>
      </c>
      <c r="M105" s="22" t="str">
        <f>IF(OR(E105="",G105=""),"",ROUND(G105*(1-'Parâmetros'!$C$18),2))</f>
        <v/>
      </c>
      <c r="N105" s="24" t="str">
        <f>IF(M105="","",(M105-E105-M105*('Parâmetros'!$B$5+'Parâmetros'!$B$6))/M105)</f>
        <v/>
      </c>
      <c r="O105" s="22" t="str">
        <f>IF(OR(E105="",G105=""),"",ROUND(G105*(1-'Parâmetros'!$C$19),2))</f>
        <v/>
      </c>
      <c r="P105" s="24" t="str">
        <f>IF(O105="","",(O105-E105-O105*('Parâmetros'!$B$5+'Parâmetros'!$B$6))/O105)</f>
        <v/>
      </c>
      <c r="Q105" s="25" t="str">
        <f>IF(E105="","",IF(H105&lt;'Parâmetros'!$B$8,"Revise o preço de varejo: margem abaixo do mínimo",IF(MIN(L105,N105,P105)&lt;'Parâmetros'!$B$8,"Faixa abaixo do mínimo: use o preço mínimo","OK")))</f>
        <v/>
      </c>
    </row>
    <row r="106">
      <c r="A106" s="20" t="n"/>
      <c r="B106" s="20" t="n"/>
      <c r="C106" s="20" t="n"/>
      <c r="D106" s="20" t="n"/>
      <c r="E106" s="21" t="n"/>
      <c r="F106" s="22" t="str">
        <f>IF(E106="","",E106/(1-('Parâmetros'!$B$4+'Parâmetros'!$B$6+'Parâmetros'!$B$7)))</f>
        <v/>
      </c>
      <c r="G106" s="23" t="str">
        <f>IF(E106="","",ROUNDUP(F106+0.1,0)-0.1)</f>
        <v/>
      </c>
      <c r="H106" s="24" t="str">
        <f>IF(OR(E106="",G106=""),"",(G106-E106-G106*('Parâmetros'!$B$4+'Parâmetros'!$B$6))/G106)</f>
        <v/>
      </c>
      <c r="I106" s="22" t="str">
        <f>IF(E106="","",E106/(1-('Parâmetros'!$B$5+'Parâmetros'!$B$6+'Parâmetros'!$B$8)))</f>
        <v/>
      </c>
      <c r="J106" s="24" t="str">
        <f>IF(OR(E106="",G106=""),"",1-I106/G106)</f>
        <v/>
      </c>
      <c r="K106" s="22" t="str">
        <f>IF(OR(E106="",G106=""),"",ROUND(G106*(1-'Parâmetros'!$C$17),2))</f>
        <v/>
      </c>
      <c r="L106" s="24" t="str">
        <f>IF(K106="","",(K106-E106-K106*('Parâmetros'!$B$5+'Parâmetros'!$B$6))/K106)</f>
        <v/>
      </c>
      <c r="M106" s="22" t="str">
        <f>IF(OR(E106="",G106=""),"",ROUND(G106*(1-'Parâmetros'!$C$18),2))</f>
        <v/>
      </c>
      <c r="N106" s="24" t="str">
        <f>IF(M106="","",(M106-E106-M106*('Parâmetros'!$B$5+'Parâmetros'!$B$6))/M106)</f>
        <v/>
      </c>
      <c r="O106" s="22" t="str">
        <f>IF(OR(E106="",G106=""),"",ROUND(G106*(1-'Parâmetros'!$C$19),2))</f>
        <v/>
      </c>
      <c r="P106" s="24" t="str">
        <f>IF(O106="","",(O106-E106-O106*('Parâmetros'!$B$5+'Parâmetros'!$B$6))/O106)</f>
        <v/>
      </c>
      <c r="Q106" s="25" t="str">
        <f>IF(E106="","",IF(H106&lt;'Parâmetros'!$B$8,"Revise o preço de varejo: margem abaixo do mínimo",IF(MIN(L106,N106,P106)&lt;'Parâmetros'!$B$8,"Faixa abaixo do mínimo: use o preço mínimo","OK")))</f>
        <v/>
      </c>
    </row>
    <row r="107">
      <c r="A107" s="20" t="n"/>
      <c r="B107" s="20" t="n"/>
      <c r="C107" s="20" t="n"/>
      <c r="D107" s="20" t="n"/>
      <c r="E107" s="21" t="n"/>
      <c r="F107" s="22" t="str">
        <f>IF(E107="","",E107/(1-('Parâmetros'!$B$4+'Parâmetros'!$B$6+'Parâmetros'!$B$7)))</f>
        <v/>
      </c>
      <c r="G107" s="23" t="str">
        <f>IF(E107="","",ROUNDUP(F107+0.1,0)-0.1)</f>
        <v/>
      </c>
      <c r="H107" s="24" t="str">
        <f>IF(OR(E107="",G107=""),"",(G107-E107-G107*('Parâmetros'!$B$4+'Parâmetros'!$B$6))/G107)</f>
        <v/>
      </c>
      <c r="I107" s="22" t="str">
        <f>IF(E107="","",E107/(1-('Parâmetros'!$B$5+'Parâmetros'!$B$6+'Parâmetros'!$B$8)))</f>
        <v/>
      </c>
      <c r="J107" s="24" t="str">
        <f>IF(OR(E107="",G107=""),"",1-I107/G107)</f>
        <v/>
      </c>
      <c r="K107" s="22" t="str">
        <f>IF(OR(E107="",G107=""),"",ROUND(G107*(1-'Parâmetros'!$C$17),2))</f>
        <v/>
      </c>
      <c r="L107" s="24" t="str">
        <f>IF(K107="","",(K107-E107-K107*('Parâmetros'!$B$5+'Parâmetros'!$B$6))/K107)</f>
        <v/>
      </c>
      <c r="M107" s="22" t="str">
        <f>IF(OR(E107="",G107=""),"",ROUND(G107*(1-'Parâmetros'!$C$18),2))</f>
        <v/>
      </c>
      <c r="N107" s="24" t="str">
        <f>IF(M107="","",(M107-E107-M107*('Parâmetros'!$B$5+'Parâmetros'!$B$6))/M107)</f>
        <v/>
      </c>
      <c r="O107" s="22" t="str">
        <f>IF(OR(E107="",G107=""),"",ROUND(G107*(1-'Parâmetros'!$C$19),2))</f>
        <v/>
      </c>
      <c r="P107" s="24" t="str">
        <f>IF(O107="","",(O107-E107-O107*('Parâmetros'!$B$5+'Parâmetros'!$B$6))/O107)</f>
        <v/>
      </c>
      <c r="Q107" s="25" t="str">
        <f>IF(E107="","",IF(H107&lt;'Parâmetros'!$B$8,"Revise o preço de varejo: margem abaixo do mínimo",IF(MIN(L107,N107,P107)&lt;'Parâmetros'!$B$8,"Faixa abaixo do mínimo: use o preço mínimo","OK")))</f>
        <v/>
      </c>
    </row>
    <row r="108">
      <c r="A108" s="20" t="n"/>
      <c r="B108" s="20" t="n"/>
      <c r="C108" s="20" t="n"/>
      <c r="D108" s="20" t="n"/>
      <c r="E108" s="21" t="n"/>
      <c r="F108" s="22" t="str">
        <f>IF(E108="","",E108/(1-('Parâmetros'!$B$4+'Parâmetros'!$B$6+'Parâmetros'!$B$7)))</f>
        <v/>
      </c>
      <c r="G108" s="23" t="str">
        <f>IF(E108="","",ROUNDUP(F108+0.1,0)-0.1)</f>
        <v/>
      </c>
      <c r="H108" s="24" t="str">
        <f>IF(OR(E108="",G108=""),"",(G108-E108-G108*('Parâmetros'!$B$4+'Parâmetros'!$B$6))/G108)</f>
        <v/>
      </c>
      <c r="I108" s="22" t="str">
        <f>IF(E108="","",E108/(1-('Parâmetros'!$B$5+'Parâmetros'!$B$6+'Parâmetros'!$B$8)))</f>
        <v/>
      </c>
      <c r="J108" s="24" t="str">
        <f>IF(OR(E108="",G108=""),"",1-I108/G108)</f>
        <v/>
      </c>
      <c r="K108" s="22" t="str">
        <f>IF(OR(E108="",G108=""),"",ROUND(G108*(1-'Parâmetros'!$C$17),2))</f>
        <v/>
      </c>
      <c r="L108" s="24" t="str">
        <f>IF(K108="","",(K108-E108-K108*('Parâmetros'!$B$5+'Parâmetros'!$B$6))/K108)</f>
        <v/>
      </c>
      <c r="M108" s="22" t="str">
        <f>IF(OR(E108="",G108=""),"",ROUND(G108*(1-'Parâmetros'!$C$18),2))</f>
        <v/>
      </c>
      <c r="N108" s="24" t="str">
        <f>IF(M108="","",(M108-E108-M108*('Parâmetros'!$B$5+'Parâmetros'!$B$6))/M108)</f>
        <v/>
      </c>
      <c r="O108" s="22" t="str">
        <f>IF(OR(E108="",G108=""),"",ROUND(G108*(1-'Parâmetros'!$C$19),2))</f>
        <v/>
      </c>
      <c r="P108" s="24" t="str">
        <f>IF(O108="","",(O108-E108-O108*('Parâmetros'!$B$5+'Parâmetros'!$B$6))/O108)</f>
        <v/>
      </c>
      <c r="Q108" s="25" t="str">
        <f>IF(E108="","",IF(H108&lt;'Parâmetros'!$B$8,"Revise o preço de varejo: margem abaixo do mínimo",IF(MIN(L108,N108,P108)&lt;'Parâmetros'!$B$8,"Faixa abaixo do mínimo: use o preço mínimo","OK")))</f>
        <v/>
      </c>
    </row>
    <row r="109">
      <c r="A109" s="20" t="n"/>
      <c r="B109" s="20" t="n"/>
      <c r="C109" s="20" t="n"/>
      <c r="D109" s="20" t="n"/>
      <c r="E109" s="21" t="n"/>
      <c r="F109" s="22" t="str">
        <f>IF(E109="","",E109/(1-('Parâmetros'!$B$4+'Parâmetros'!$B$6+'Parâmetros'!$B$7)))</f>
        <v/>
      </c>
      <c r="G109" s="23" t="str">
        <f>IF(E109="","",ROUNDUP(F109+0.1,0)-0.1)</f>
        <v/>
      </c>
      <c r="H109" s="24" t="str">
        <f>IF(OR(E109="",G109=""),"",(G109-E109-G109*('Parâmetros'!$B$4+'Parâmetros'!$B$6))/G109)</f>
        <v/>
      </c>
      <c r="I109" s="22" t="str">
        <f>IF(E109="","",E109/(1-('Parâmetros'!$B$5+'Parâmetros'!$B$6+'Parâmetros'!$B$8)))</f>
        <v/>
      </c>
      <c r="J109" s="24" t="str">
        <f>IF(OR(E109="",G109=""),"",1-I109/G109)</f>
        <v/>
      </c>
      <c r="K109" s="22" t="str">
        <f>IF(OR(E109="",G109=""),"",ROUND(G109*(1-'Parâmetros'!$C$17),2))</f>
        <v/>
      </c>
      <c r="L109" s="24" t="str">
        <f>IF(K109="","",(K109-E109-K109*('Parâmetros'!$B$5+'Parâmetros'!$B$6))/K109)</f>
        <v/>
      </c>
      <c r="M109" s="22" t="str">
        <f>IF(OR(E109="",G109=""),"",ROUND(G109*(1-'Parâmetros'!$C$18),2))</f>
        <v/>
      </c>
      <c r="N109" s="24" t="str">
        <f>IF(M109="","",(M109-E109-M109*('Parâmetros'!$B$5+'Parâmetros'!$B$6))/M109)</f>
        <v/>
      </c>
      <c r="O109" s="22" t="str">
        <f>IF(OR(E109="",G109=""),"",ROUND(G109*(1-'Parâmetros'!$C$19),2))</f>
        <v/>
      </c>
      <c r="P109" s="24" t="str">
        <f>IF(O109="","",(O109-E109-O109*('Parâmetros'!$B$5+'Parâmetros'!$B$6))/O109)</f>
        <v/>
      </c>
      <c r="Q109" s="25" t="str">
        <f>IF(E109="","",IF(H109&lt;'Parâmetros'!$B$8,"Revise o preço de varejo: margem abaixo do mínimo",IF(MIN(L109,N109,P109)&lt;'Parâmetros'!$B$8,"Faixa abaixo do mínimo: use o preço mínimo","OK")))</f>
        <v/>
      </c>
    </row>
    <row r="110">
      <c r="A110" s="20" t="n"/>
      <c r="B110" s="20" t="n"/>
      <c r="C110" s="20" t="n"/>
      <c r="D110" s="20" t="n"/>
      <c r="E110" s="21" t="n"/>
      <c r="F110" s="22" t="str">
        <f>IF(E110="","",E110/(1-('Parâmetros'!$B$4+'Parâmetros'!$B$6+'Parâmetros'!$B$7)))</f>
        <v/>
      </c>
      <c r="G110" s="23" t="str">
        <f>IF(E110="","",ROUNDUP(F110+0.1,0)-0.1)</f>
        <v/>
      </c>
      <c r="H110" s="24" t="str">
        <f>IF(OR(E110="",G110=""),"",(G110-E110-G110*('Parâmetros'!$B$4+'Parâmetros'!$B$6))/G110)</f>
        <v/>
      </c>
      <c r="I110" s="22" t="str">
        <f>IF(E110="","",E110/(1-('Parâmetros'!$B$5+'Parâmetros'!$B$6+'Parâmetros'!$B$8)))</f>
        <v/>
      </c>
      <c r="J110" s="24" t="str">
        <f>IF(OR(E110="",G110=""),"",1-I110/G110)</f>
        <v/>
      </c>
      <c r="K110" s="22" t="str">
        <f>IF(OR(E110="",G110=""),"",ROUND(G110*(1-'Parâmetros'!$C$17),2))</f>
        <v/>
      </c>
      <c r="L110" s="24" t="str">
        <f>IF(K110="","",(K110-E110-K110*('Parâmetros'!$B$5+'Parâmetros'!$B$6))/K110)</f>
        <v/>
      </c>
      <c r="M110" s="22" t="str">
        <f>IF(OR(E110="",G110=""),"",ROUND(G110*(1-'Parâmetros'!$C$18),2))</f>
        <v/>
      </c>
      <c r="N110" s="24" t="str">
        <f>IF(M110="","",(M110-E110-M110*('Parâmetros'!$B$5+'Parâmetros'!$B$6))/M110)</f>
        <v/>
      </c>
      <c r="O110" s="22" t="str">
        <f>IF(OR(E110="",G110=""),"",ROUND(G110*(1-'Parâmetros'!$C$19),2))</f>
        <v/>
      </c>
      <c r="P110" s="24" t="str">
        <f>IF(O110="","",(O110-E110-O110*('Parâmetros'!$B$5+'Parâmetros'!$B$6))/O110)</f>
        <v/>
      </c>
      <c r="Q110" s="25" t="str">
        <f>IF(E110="","",IF(H110&lt;'Parâmetros'!$B$8,"Revise o preço de varejo: margem abaixo do mínimo",IF(MIN(L110,N110,P110)&lt;'Parâmetros'!$B$8,"Faixa abaixo do mínimo: use o preço mínimo","OK")))</f>
        <v/>
      </c>
    </row>
    <row r="111">
      <c r="A111" s="20" t="n"/>
      <c r="B111" s="20" t="n"/>
      <c r="C111" s="20" t="n"/>
      <c r="D111" s="20" t="n"/>
      <c r="E111" s="21" t="n"/>
      <c r="F111" s="22" t="str">
        <f>IF(E111="","",E111/(1-('Parâmetros'!$B$4+'Parâmetros'!$B$6+'Parâmetros'!$B$7)))</f>
        <v/>
      </c>
      <c r="G111" s="23" t="str">
        <f>IF(E111="","",ROUNDUP(F111+0.1,0)-0.1)</f>
        <v/>
      </c>
      <c r="H111" s="24" t="str">
        <f>IF(OR(E111="",G111=""),"",(G111-E111-G111*('Parâmetros'!$B$4+'Parâmetros'!$B$6))/G111)</f>
        <v/>
      </c>
      <c r="I111" s="22" t="str">
        <f>IF(E111="","",E111/(1-('Parâmetros'!$B$5+'Parâmetros'!$B$6+'Parâmetros'!$B$8)))</f>
        <v/>
      </c>
      <c r="J111" s="24" t="str">
        <f>IF(OR(E111="",G111=""),"",1-I111/G111)</f>
        <v/>
      </c>
      <c r="K111" s="22" t="str">
        <f>IF(OR(E111="",G111=""),"",ROUND(G111*(1-'Parâmetros'!$C$17),2))</f>
        <v/>
      </c>
      <c r="L111" s="24" t="str">
        <f>IF(K111="","",(K111-E111-K111*('Parâmetros'!$B$5+'Parâmetros'!$B$6))/K111)</f>
        <v/>
      </c>
      <c r="M111" s="22" t="str">
        <f>IF(OR(E111="",G111=""),"",ROUND(G111*(1-'Parâmetros'!$C$18),2))</f>
        <v/>
      </c>
      <c r="N111" s="24" t="str">
        <f>IF(M111="","",(M111-E111-M111*('Parâmetros'!$B$5+'Parâmetros'!$B$6))/M111)</f>
        <v/>
      </c>
      <c r="O111" s="22" t="str">
        <f>IF(OR(E111="",G111=""),"",ROUND(G111*(1-'Parâmetros'!$C$19),2))</f>
        <v/>
      </c>
      <c r="P111" s="24" t="str">
        <f>IF(O111="","",(O111-E111-O111*('Parâmetros'!$B$5+'Parâmetros'!$B$6))/O111)</f>
        <v/>
      </c>
      <c r="Q111" s="25" t="str">
        <f>IF(E111="","",IF(H111&lt;'Parâmetros'!$B$8,"Revise o preço de varejo: margem abaixo do mínimo",IF(MIN(L111,N111,P111)&lt;'Parâmetros'!$B$8,"Faixa abaixo do mínimo: use o preço mínimo","OK")))</f>
        <v/>
      </c>
    </row>
    <row r="112">
      <c r="A112" s="20" t="n"/>
      <c r="B112" s="20" t="n"/>
      <c r="C112" s="20" t="n"/>
      <c r="D112" s="20" t="n"/>
      <c r="E112" s="21" t="n"/>
      <c r="F112" s="22" t="str">
        <f>IF(E112="","",E112/(1-('Parâmetros'!$B$4+'Parâmetros'!$B$6+'Parâmetros'!$B$7)))</f>
        <v/>
      </c>
      <c r="G112" s="23" t="str">
        <f>IF(E112="","",ROUNDUP(F112+0.1,0)-0.1)</f>
        <v/>
      </c>
      <c r="H112" s="24" t="str">
        <f>IF(OR(E112="",G112=""),"",(G112-E112-G112*('Parâmetros'!$B$4+'Parâmetros'!$B$6))/G112)</f>
        <v/>
      </c>
      <c r="I112" s="22" t="str">
        <f>IF(E112="","",E112/(1-('Parâmetros'!$B$5+'Parâmetros'!$B$6+'Parâmetros'!$B$8)))</f>
        <v/>
      </c>
      <c r="J112" s="24" t="str">
        <f>IF(OR(E112="",G112=""),"",1-I112/G112)</f>
        <v/>
      </c>
      <c r="K112" s="22" t="str">
        <f>IF(OR(E112="",G112=""),"",ROUND(G112*(1-'Parâmetros'!$C$17),2))</f>
        <v/>
      </c>
      <c r="L112" s="24" t="str">
        <f>IF(K112="","",(K112-E112-K112*('Parâmetros'!$B$5+'Parâmetros'!$B$6))/K112)</f>
        <v/>
      </c>
      <c r="M112" s="22" t="str">
        <f>IF(OR(E112="",G112=""),"",ROUND(G112*(1-'Parâmetros'!$C$18),2))</f>
        <v/>
      </c>
      <c r="N112" s="24" t="str">
        <f>IF(M112="","",(M112-E112-M112*('Parâmetros'!$B$5+'Parâmetros'!$B$6))/M112)</f>
        <v/>
      </c>
      <c r="O112" s="22" t="str">
        <f>IF(OR(E112="",G112=""),"",ROUND(G112*(1-'Parâmetros'!$C$19),2))</f>
        <v/>
      </c>
      <c r="P112" s="24" t="str">
        <f>IF(O112="","",(O112-E112-O112*('Parâmetros'!$B$5+'Parâmetros'!$B$6))/O112)</f>
        <v/>
      </c>
      <c r="Q112" s="25" t="str">
        <f>IF(E112="","",IF(H112&lt;'Parâmetros'!$B$8,"Revise o preço de varejo: margem abaixo do mínimo",IF(MIN(L112,N112,P112)&lt;'Parâmetros'!$B$8,"Faixa abaixo do mínimo: use o preço mínimo","OK")))</f>
        <v/>
      </c>
    </row>
    <row r="113">
      <c r="A113" s="20" t="n"/>
      <c r="B113" s="20" t="n"/>
      <c r="C113" s="20" t="n"/>
      <c r="D113" s="20" t="n"/>
      <c r="E113" s="21" t="n"/>
      <c r="F113" s="22" t="str">
        <f>IF(E113="","",E113/(1-('Parâmetros'!$B$4+'Parâmetros'!$B$6+'Parâmetros'!$B$7)))</f>
        <v/>
      </c>
      <c r="G113" s="23" t="str">
        <f>IF(E113="","",ROUNDUP(F113+0.1,0)-0.1)</f>
        <v/>
      </c>
      <c r="H113" s="24" t="str">
        <f>IF(OR(E113="",G113=""),"",(G113-E113-G113*('Parâmetros'!$B$4+'Parâmetros'!$B$6))/G113)</f>
        <v/>
      </c>
      <c r="I113" s="22" t="str">
        <f>IF(E113="","",E113/(1-('Parâmetros'!$B$5+'Parâmetros'!$B$6+'Parâmetros'!$B$8)))</f>
        <v/>
      </c>
      <c r="J113" s="24" t="str">
        <f>IF(OR(E113="",G113=""),"",1-I113/G113)</f>
        <v/>
      </c>
      <c r="K113" s="22" t="str">
        <f>IF(OR(E113="",G113=""),"",ROUND(G113*(1-'Parâmetros'!$C$17),2))</f>
        <v/>
      </c>
      <c r="L113" s="24" t="str">
        <f>IF(K113="","",(K113-E113-K113*('Parâmetros'!$B$5+'Parâmetros'!$B$6))/K113)</f>
        <v/>
      </c>
      <c r="M113" s="22" t="str">
        <f>IF(OR(E113="",G113=""),"",ROUND(G113*(1-'Parâmetros'!$C$18),2))</f>
        <v/>
      </c>
      <c r="N113" s="24" t="str">
        <f>IF(M113="","",(M113-E113-M113*('Parâmetros'!$B$5+'Parâmetros'!$B$6))/M113)</f>
        <v/>
      </c>
      <c r="O113" s="22" t="str">
        <f>IF(OR(E113="",G113=""),"",ROUND(G113*(1-'Parâmetros'!$C$19),2))</f>
        <v/>
      </c>
      <c r="P113" s="24" t="str">
        <f>IF(O113="","",(O113-E113-O113*('Parâmetros'!$B$5+'Parâmetros'!$B$6))/O113)</f>
        <v/>
      </c>
      <c r="Q113" s="25" t="str">
        <f>IF(E113="","",IF(H113&lt;'Parâmetros'!$B$8,"Revise o preço de varejo: margem abaixo do mínimo",IF(MIN(L113,N113,P113)&lt;'Parâmetros'!$B$8,"Faixa abaixo do mínimo: use o preço mínimo","OK")))</f>
        <v/>
      </c>
    </row>
    <row r="114">
      <c r="A114" s="20" t="n"/>
      <c r="B114" s="20" t="n"/>
      <c r="C114" s="20" t="n"/>
      <c r="D114" s="20" t="n"/>
      <c r="E114" s="21" t="n"/>
      <c r="F114" s="22" t="str">
        <f>IF(E114="","",E114/(1-('Parâmetros'!$B$4+'Parâmetros'!$B$6+'Parâmetros'!$B$7)))</f>
        <v/>
      </c>
      <c r="G114" s="23" t="str">
        <f>IF(E114="","",ROUNDUP(F114+0.1,0)-0.1)</f>
        <v/>
      </c>
      <c r="H114" s="24" t="str">
        <f>IF(OR(E114="",G114=""),"",(G114-E114-G114*('Parâmetros'!$B$4+'Parâmetros'!$B$6))/G114)</f>
        <v/>
      </c>
      <c r="I114" s="22" t="str">
        <f>IF(E114="","",E114/(1-('Parâmetros'!$B$5+'Parâmetros'!$B$6+'Parâmetros'!$B$8)))</f>
        <v/>
      </c>
      <c r="J114" s="24" t="str">
        <f>IF(OR(E114="",G114=""),"",1-I114/G114)</f>
        <v/>
      </c>
      <c r="K114" s="22" t="str">
        <f>IF(OR(E114="",G114=""),"",ROUND(G114*(1-'Parâmetros'!$C$17),2))</f>
        <v/>
      </c>
      <c r="L114" s="24" t="str">
        <f>IF(K114="","",(K114-E114-K114*('Parâmetros'!$B$5+'Parâmetros'!$B$6))/K114)</f>
        <v/>
      </c>
      <c r="M114" s="22" t="str">
        <f>IF(OR(E114="",G114=""),"",ROUND(G114*(1-'Parâmetros'!$C$18),2))</f>
        <v/>
      </c>
      <c r="N114" s="24" t="str">
        <f>IF(M114="","",(M114-E114-M114*('Parâmetros'!$B$5+'Parâmetros'!$B$6))/M114)</f>
        <v/>
      </c>
      <c r="O114" s="22" t="str">
        <f>IF(OR(E114="",G114=""),"",ROUND(G114*(1-'Parâmetros'!$C$19),2))</f>
        <v/>
      </c>
      <c r="P114" s="24" t="str">
        <f>IF(O114="","",(O114-E114-O114*('Parâmetros'!$B$5+'Parâmetros'!$B$6))/O114)</f>
        <v/>
      </c>
      <c r="Q114" s="25" t="str">
        <f>IF(E114="","",IF(H114&lt;'Parâmetros'!$B$8,"Revise o preço de varejo: margem abaixo do mínimo",IF(MIN(L114,N114,P114)&lt;'Parâmetros'!$B$8,"Faixa abaixo do mínimo: use o preço mínimo","OK")))</f>
        <v/>
      </c>
    </row>
    <row r="115">
      <c r="A115" s="20" t="n"/>
      <c r="B115" s="20" t="n"/>
      <c r="C115" s="20" t="n"/>
      <c r="D115" s="20" t="n"/>
      <c r="E115" s="21" t="n"/>
      <c r="F115" s="22" t="str">
        <f>IF(E115="","",E115/(1-('Parâmetros'!$B$4+'Parâmetros'!$B$6+'Parâmetros'!$B$7)))</f>
        <v/>
      </c>
      <c r="G115" s="23" t="str">
        <f>IF(E115="","",ROUNDUP(F115+0.1,0)-0.1)</f>
        <v/>
      </c>
      <c r="H115" s="24" t="str">
        <f>IF(OR(E115="",G115=""),"",(G115-E115-G115*('Parâmetros'!$B$4+'Parâmetros'!$B$6))/G115)</f>
        <v/>
      </c>
      <c r="I115" s="22" t="str">
        <f>IF(E115="","",E115/(1-('Parâmetros'!$B$5+'Parâmetros'!$B$6+'Parâmetros'!$B$8)))</f>
        <v/>
      </c>
      <c r="J115" s="24" t="str">
        <f>IF(OR(E115="",G115=""),"",1-I115/G115)</f>
        <v/>
      </c>
      <c r="K115" s="22" t="str">
        <f>IF(OR(E115="",G115=""),"",ROUND(G115*(1-'Parâmetros'!$C$17),2))</f>
        <v/>
      </c>
      <c r="L115" s="24" t="str">
        <f>IF(K115="","",(K115-E115-K115*('Parâmetros'!$B$5+'Parâmetros'!$B$6))/K115)</f>
        <v/>
      </c>
      <c r="M115" s="22" t="str">
        <f>IF(OR(E115="",G115=""),"",ROUND(G115*(1-'Parâmetros'!$C$18),2))</f>
        <v/>
      </c>
      <c r="N115" s="24" t="str">
        <f>IF(M115="","",(M115-E115-M115*('Parâmetros'!$B$5+'Parâmetros'!$B$6))/M115)</f>
        <v/>
      </c>
      <c r="O115" s="22" t="str">
        <f>IF(OR(E115="",G115=""),"",ROUND(G115*(1-'Parâmetros'!$C$19),2))</f>
        <v/>
      </c>
      <c r="P115" s="24" t="str">
        <f>IF(O115="","",(O115-E115-O115*('Parâmetros'!$B$5+'Parâmetros'!$B$6))/O115)</f>
        <v/>
      </c>
      <c r="Q115" s="25" t="str">
        <f>IF(E115="","",IF(H115&lt;'Parâmetros'!$B$8,"Revise o preço de varejo: margem abaixo do mínimo",IF(MIN(L115,N115,P115)&lt;'Parâmetros'!$B$8,"Faixa abaixo do mínimo: use o preço mínimo","OK")))</f>
        <v/>
      </c>
    </row>
    <row r="116">
      <c r="A116" s="20" t="n"/>
      <c r="B116" s="20" t="n"/>
      <c r="C116" s="20" t="n"/>
      <c r="D116" s="20" t="n"/>
      <c r="E116" s="21" t="n"/>
      <c r="F116" s="22" t="str">
        <f>IF(E116="","",E116/(1-('Parâmetros'!$B$4+'Parâmetros'!$B$6+'Parâmetros'!$B$7)))</f>
        <v/>
      </c>
      <c r="G116" s="23" t="str">
        <f>IF(E116="","",ROUNDUP(F116+0.1,0)-0.1)</f>
        <v/>
      </c>
      <c r="H116" s="24" t="str">
        <f>IF(OR(E116="",G116=""),"",(G116-E116-G116*('Parâmetros'!$B$4+'Parâmetros'!$B$6))/G116)</f>
        <v/>
      </c>
      <c r="I116" s="22" t="str">
        <f>IF(E116="","",E116/(1-('Parâmetros'!$B$5+'Parâmetros'!$B$6+'Parâmetros'!$B$8)))</f>
        <v/>
      </c>
      <c r="J116" s="24" t="str">
        <f>IF(OR(E116="",G116=""),"",1-I116/G116)</f>
        <v/>
      </c>
      <c r="K116" s="22" t="str">
        <f>IF(OR(E116="",G116=""),"",ROUND(G116*(1-'Parâmetros'!$C$17),2))</f>
        <v/>
      </c>
      <c r="L116" s="24" t="str">
        <f>IF(K116="","",(K116-E116-K116*('Parâmetros'!$B$5+'Parâmetros'!$B$6))/K116)</f>
        <v/>
      </c>
      <c r="M116" s="22" t="str">
        <f>IF(OR(E116="",G116=""),"",ROUND(G116*(1-'Parâmetros'!$C$18),2))</f>
        <v/>
      </c>
      <c r="N116" s="24" t="str">
        <f>IF(M116="","",(M116-E116-M116*('Parâmetros'!$B$5+'Parâmetros'!$B$6))/M116)</f>
        <v/>
      </c>
      <c r="O116" s="22" t="str">
        <f>IF(OR(E116="",G116=""),"",ROUND(G116*(1-'Parâmetros'!$C$19),2))</f>
        <v/>
      </c>
      <c r="P116" s="24" t="str">
        <f>IF(O116="","",(O116-E116-O116*('Parâmetros'!$B$5+'Parâmetros'!$B$6))/O116)</f>
        <v/>
      </c>
      <c r="Q116" s="25" t="str">
        <f>IF(E116="","",IF(H116&lt;'Parâmetros'!$B$8,"Revise o preço de varejo: margem abaixo do mínimo",IF(MIN(L116,N116,P116)&lt;'Parâmetros'!$B$8,"Faixa abaixo do mínimo: use o preço mínimo","OK")))</f>
        <v/>
      </c>
    </row>
    <row r="117">
      <c r="A117" s="20" t="n"/>
      <c r="B117" s="20" t="n"/>
      <c r="C117" s="20" t="n"/>
      <c r="D117" s="20" t="n"/>
      <c r="E117" s="21" t="n"/>
      <c r="F117" s="22" t="str">
        <f>IF(E117="","",E117/(1-('Parâmetros'!$B$4+'Parâmetros'!$B$6+'Parâmetros'!$B$7)))</f>
        <v/>
      </c>
      <c r="G117" s="23" t="str">
        <f>IF(E117="","",ROUNDUP(F117+0.1,0)-0.1)</f>
        <v/>
      </c>
      <c r="H117" s="24" t="str">
        <f>IF(OR(E117="",G117=""),"",(G117-E117-G117*('Parâmetros'!$B$4+'Parâmetros'!$B$6))/G117)</f>
        <v/>
      </c>
      <c r="I117" s="22" t="str">
        <f>IF(E117="","",E117/(1-('Parâmetros'!$B$5+'Parâmetros'!$B$6+'Parâmetros'!$B$8)))</f>
        <v/>
      </c>
      <c r="J117" s="24" t="str">
        <f>IF(OR(E117="",G117=""),"",1-I117/G117)</f>
        <v/>
      </c>
      <c r="K117" s="22" t="str">
        <f>IF(OR(E117="",G117=""),"",ROUND(G117*(1-'Parâmetros'!$C$17),2))</f>
        <v/>
      </c>
      <c r="L117" s="24" t="str">
        <f>IF(K117="","",(K117-E117-K117*('Parâmetros'!$B$5+'Parâmetros'!$B$6))/K117)</f>
        <v/>
      </c>
      <c r="M117" s="22" t="str">
        <f>IF(OR(E117="",G117=""),"",ROUND(G117*(1-'Parâmetros'!$C$18),2))</f>
        <v/>
      </c>
      <c r="N117" s="24" t="str">
        <f>IF(M117="","",(M117-E117-M117*('Parâmetros'!$B$5+'Parâmetros'!$B$6))/M117)</f>
        <v/>
      </c>
      <c r="O117" s="22" t="str">
        <f>IF(OR(E117="",G117=""),"",ROUND(G117*(1-'Parâmetros'!$C$19),2))</f>
        <v/>
      </c>
      <c r="P117" s="24" t="str">
        <f>IF(O117="","",(O117-E117-O117*('Parâmetros'!$B$5+'Parâmetros'!$B$6))/O117)</f>
        <v/>
      </c>
      <c r="Q117" s="25" t="str">
        <f>IF(E117="","",IF(H117&lt;'Parâmetros'!$B$8,"Revise o preço de varejo: margem abaixo do mínimo",IF(MIN(L117,N117,P117)&lt;'Parâmetros'!$B$8,"Faixa abaixo do mínimo: use o preço mínimo","OK")))</f>
        <v/>
      </c>
    </row>
    <row r="118">
      <c r="A118" s="20" t="n"/>
      <c r="B118" s="20" t="n"/>
      <c r="C118" s="20" t="n"/>
      <c r="D118" s="20" t="n"/>
      <c r="E118" s="21" t="n"/>
      <c r="F118" s="22" t="str">
        <f>IF(E118="","",E118/(1-('Parâmetros'!$B$4+'Parâmetros'!$B$6+'Parâmetros'!$B$7)))</f>
        <v/>
      </c>
      <c r="G118" s="23" t="str">
        <f>IF(E118="","",ROUNDUP(F118+0.1,0)-0.1)</f>
        <v/>
      </c>
      <c r="H118" s="24" t="str">
        <f>IF(OR(E118="",G118=""),"",(G118-E118-G118*('Parâmetros'!$B$4+'Parâmetros'!$B$6))/G118)</f>
        <v/>
      </c>
      <c r="I118" s="22" t="str">
        <f>IF(E118="","",E118/(1-('Parâmetros'!$B$5+'Parâmetros'!$B$6+'Parâmetros'!$B$8)))</f>
        <v/>
      </c>
      <c r="J118" s="24" t="str">
        <f>IF(OR(E118="",G118=""),"",1-I118/G118)</f>
        <v/>
      </c>
      <c r="K118" s="22" t="str">
        <f>IF(OR(E118="",G118=""),"",ROUND(G118*(1-'Parâmetros'!$C$17),2))</f>
        <v/>
      </c>
      <c r="L118" s="24" t="str">
        <f>IF(K118="","",(K118-E118-K118*('Parâmetros'!$B$5+'Parâmetros'!$B$6))/K118)</f>
        <v/>
      </c>
      <c r="M118" s="22" t="str">
        <f>IF(OR(E118="",G118=""),"",ROUND(G118*(1-'Parâmetros'!$C$18),2))</f>
        <v/>
      </c>
      <c r="N118" s="24" t="str">
        <f>IF(M118="","",(M118-E118-M118*('Parâmetros'!$B$5+'Parâmetros'!$B$6))/M118)</f>
        <v/>
      </c>
      <c r="O118" s="22" t="str">
        <f>IF(OR(E118="",G118=""),"",ROUND(G118*(1-'Parâmetros'!$C$19),2))</f>
        <v/>
      </c>
      <c r="P118" s="24" t="str">
        <f>IF(O118="","",(O118-E118-O118*('Parâmetros'!$B$5+'Parâmetros'!$B$6))/O118)</f>
        <v/>
      </c>
      <c r="Q118" s="25" t="str">
        <f>IF(E118="","",IF(H118&lt;'Parâmetros'!$B$8,"Revise o preço de varejo: margem abaixo do mínimo",IF(MIN(L118,N118,P118)&lt;'Parâmetros'!$B$8,"Faixa abaixo do mínimo: use o preço mínimo","OK")))</f>
        <v/>
      </c>
    </row>
    <row r="119">
      <c r="A119" s="20" t="n"/>
      <c r="B119" s="20" t="n"/>
      <c r="C119" s="20" t="n"/>
      <c r="D119" s="20" t="n"/>
      <c r="E119" s="21" t="n"/>
      <c r="F119" s="22" t="str">
        <f>IF(E119="","",E119/(1-('Parâmetros'!$B$4+'Parâmetros'!$B$6+'Parâmetros'!$B$7)))</f>
        <v/>
      </c>
      <c r="G119" s="23" t="str">
        <f>IF(E119="","",ROUNDUP(F119+0.1,0)-0.1)</f>
        <v/>
      </c>
      <c r="H119" s="24" t="str">
        <f>IF(OR(E119="",G119=""),"",(G119-E119-G119*('Parâmetros'!$B$4+'Parâmetros'!$B$6))/G119)</f>
        <v/>
      </c>
      <c r="I119" s="22" t="str">
        <f>IF(E119="","",E119/(1-('Parâmetros'!$B$5+'Parâmetros'!$B$6+'Parâmetros'!$B$8)))</f>
        <v/>
      </c>
      <c r="J119" s="24" t="str">
        <f>IF(OR(E119="",G119=""),"",1-I119/G119)</f>
        <v/>
      </c>
      <c r="K119" s="22" t="str">
        <f>IF(OR(E119="",G119=""),"",ROUND(G119*(1-'Parâmetros'!$C$17),2))</f>
        <v/>
      </c>
      <c r="L119" s="24" t="str">
        <f>IF(K119="","",(K119-E119-K119*('Parâmetros'!$B$5+'Parâmetros'!$B$6))/K119)</f>
        <v/>
      </c>
      <c r="M119" s="22" t="str">
        <f>IF(OR(E119="",G119=""),"",ROUND(G119*(1-'Parâmetros'!$C$18),2))</f>
        <v/>
      </c>
      <c r="N119" s="24" t="str">
        <f>IF(M119="","",(M119-E119-M119*('Parâmetros'!$B$5+'Parâmetros'!$B$6))/M119)</f>
        <v/>
      </c>
      <c r="O119" s="22" t="str">
        <f>IF(OR(E119="",G119=""),"",ROUND(G119*(1-'Parâmetros'!$C$19),2))</f>
        <v/>
      </c>
      <c r="P119" s="24" t="str">
        <f>IF(O119="","",(O119-E119-O119*('Parâmetros'!$B$5+'Parâmetros'!$B$6))/O119)</f>
        <v/>
      </c>
      <c r="Q119" s="25" t="str">
        <f>IF(E119="","",IF(H119&lt;'Parâmetros'!$B$8,"Revise o preço de varejo: margem abaixo do mínimo",IF(MIN(L119,N119,P119)&lt;'Parâmetros'!$B$8,"Faixa abaixo do mínimo: use o preço mínimo","OK")))</f>
        <v/>
      </c>
    </row>
    <row r="120">
      <c r="A120" s="20" t="n"/>
      <c r="B120" s="20" t="n"/>
      <c r="C120" s="20" t="n"/>
      <c r="D120" s="20" t="n"/>
      <c r="E120" s="21" t="n"/>
      <c r="F120" s="22" t="str">
        <f>IF(E120="","",E120/(1-('Parâmetros'!$B$4+'Parâmetros'!$B$6+'Parâmetros'!$B$7)))</f>
        <v/>
      </c>
      <c r="G120" s="23" t="str">
        <f>IF(E120="","",ROUNDUP(F120+0.1,0)-0.1)</f>
        <v/>
      </c>
      <c r="H120" s="24" t="str">
        <f>IF(OR(E120="",G120=""),"",(G120-E120-G120*('Parâmetros'!$B$4+'Parâmetros'!$B$6))/G120)</f>
        <v/>
      </c>
      <c r="I120" s="22" t="str">
        <f>IF(E120="","",E120/(1-('Parâmetros'!$B$5+'Parâmetros'!$B$6+'Parâmetros'!$B$8)))</f>
        <v/>
      </c>
      <c r="J120" s="24" t="str">
        <f>IF(OR(E120="",G120=""),"",1-I120/G120)</f>
        <v/>
      </c>
      <c r="K120" s="22" t="str">
        <f>IF(OR(E120="",G120=""),"",ROUND(G120*(1-'Parâmetros'!$C$17),2))</f>
        <v/>
      </c>
      <c r="L120" s="24" t="str">
        <f>IF(K120="","",(K120-E120-K120*('Parâmetros'!$B$5+'Parâmetros'!$B$6))/K120)</f>
        <v/>
      </c>
      <c r="M120" s="22" t="str">
        <f>IF(OR(E120="",G120=""),"",ROUND(G120*(1-'Parâmetros'!$C$18),2))</f>
        <v/>
      </c>
      <c r="N120" s="24" t="str">
        <f>IF(M120="","",(M120-E120-M120*('Parâmetros'!$B$5+'Parâmetros'!$B$6))/M120)</f>
        <v/>
      </c>
      <c r="O120" s="22" t="str">
        <f>IF(OR(E120="",G120=""),"",ROUND(G120*(1-'Parâmetros'!$C$19),2))</f>
        <v/>
      </c>
      <c r="P120" s="24" t="str">
        <f>IF(O120="","",(O120-E120-O120*('Parâmetros'!$B$5+'Parâmetros'!$B$6))/O120)</f>
        <v/>
      </c>
      <c r="Q120" s="25" t="str">
        <f>IF(E120="","",IF(H120&lt;'Parâmetros'!$B$8,"Revise o preço de varejo: margem abaixo do mínimo",IF(MIN(L120,N120,P120)&lt;'Parâmetros'!$B$8,"Faixa abaixo do mínimo: use o preço mínimo","OK")))</f>
        <v/>
      </c>
    </row>
    <row r="121">
      <c r="A121" s="20" t="n"/>
      <c r="B121" s="20" t="n"/>
      <c r="C121" s="20" t="n"/>
      <c r="D121" s="20" t="n"/>
      <c r="E121" s="21" t="n"/>
      <c r="F121" s="22" t="str">
        <f>IF(E121="","",E121/(1-('Parâmetros'!$B$4+'Parâmetros'!$B$6+'Parâmetros'!$B$7)))</f>
        <v/>
      </c>
      <c r="G121" s="23" t="str">
        <f>IF(E121="","",ROUNDUP(F121+0.1,0)-0.1)</f>
        <v/>
      </c>
      <c r="H121" s="24" t="str">
        <f>IF(OR(E121="",G121=""),"",(G121-E121-G121*('Parâmetros'!$B$4+'Parâmetros'!$B$6))/G121)</f>
        <v/>
      </c>
      <c r="I121" s="22" t="str">
        <f>IF(E121="","",E121/(1-('Parâmetros'!$B$5+'Parâmetros'!$B$6+'Parâmetros'!$B$8)))</f>
        <v/>
      </c>
      <c r="J121" s="24" t="str">
        <f>IF(OR(E121="",G121=""),"",1-I121/G121)</f>
        <v/>
      </c>
      <c r="K121" s="22" t="str">
        <f>IF(OR(E121="",G121=""),"",ROUND(G121*(1-'Parâmetros'!$C$17),2))</f>
        <v/>
      </c>
      <c r="L121" s="24" t="str">
        <f>IF(K121="","",(K121-E121-K121*('Parâmetros'!$B$5+'Parâmetros'!$B$6))/K121)</f>
        <v/>
      </c>
      <c r="M121" s="22" t="str">
        <f>IF(OR(E121="",G121=""),"",ROUND(G121*(1-'Parâmetros'!$C$18),2))</f>
        <v/>
      </c>
      <c r="N121" s="24" t="str">
        <f>IF(M121="","",(M121-E121-M121*('Parâmetros'!$B$5+'Parâmetros'!$B$6))/M121)</f>
        <v/>
      </c>
      <c r="O121" s="22" t="str">
        <f>IF(OR(E121="",G121=""),"",ROUND(G121*(1-'Parâmetros'!$C$19),2))</f>
        <v/>
      </c>
      <c r="P121" s="24" t="str">
        <f>IF(O121="","",(O121-E121-O121*('Parâmetros'!$B$5+'Parâmetros'!$B$6))/O121)</f>
        <v/>
      </c>
      <c r="Q121" s="25" t="str">
        <f>IF(E121="","",IF(H121&lt;'Parâmetros'!$B$8,"Revise o preço de varejo: margem abaixo do mínimo",IF(MIN(L121,N121,P121)&lt;'Parâmetros'!$B$8,"Faixa abaixo do mínimo: use o preço mínimo","OK")))</f>
        <v/>
      </c>
    </row>
    <row r="122">
      <c r="A122" s="20" t="n"/>
      <c r="B122" s="20" t="n"/>
      <c r="C122" s="20" t="n"/>
      <c r="D122" s="20" t="n"/>
      <c r="E122" s="21" t="n"/>
      <c r="F122" s="22" t="str">
        <f>IF(E122="","",E122/(1-('Parâmetros'!$B$4+'Parâmetros'!$B$6+'Parâmetros'!$B$7)))</f>
        <v/>
      </c>
      <c r="G122" s="23" t="str">
        <f>IF(E122="","",ROUNDUP(F122+0.1,0)-0.1)</f>
        <v/>
      </c>
      <c r="H122" s="24" t="str">
        <f>IF(OR(E122="",G122=""),"",(G122-E122-G122*('Parâmetros'!$B$4+'Parâmetros'!$B$6))/G122)</f>
        <v/>
      </c>
      <c r="I122" s="22" t="str">
        <f>IF(E122="","",E122/(1-('Parâmetros'!$B$5+'Parâmetros'!$B$6+'Parâmetros'!$B$8)))</f>
        <v/>
      </c>
      <c r="J122" s="24" t="str">
        <f>IF(OR(E122="",G122=""),"",1-I122/G122)</f>
        <v/>
      </c>
      <c r="K122" s="22" t="str">
        <f>IF(OR(E122="",G122=""),"",ROUND(G122*(1-'Parâmetros'!$C$17),2))</f>
        <v/>
      </c>
      <c r="L122" s="24" t="str">
        <f>IF(K122="","",(K122-E122-K122*('Parâmetros'!$B$5+'Parâmetros'!$B$6))/K122)</f>
        <v/>
      </c>
      <c r="M122" s="22" t="str">
        <f>IF(OR(E122="",G122=""),"",ROUND(G122*(1-'Parâmetros'!$C$18),2))</f>
        <v/>
      </c>
      <c r="N122" s="24" t="str">
        <f>IF(M122="","",(M122-E122-M122*('Parâmetros'!$B$5+'Parâmetros'!$B$6))/M122)</f>
        <v/>
      </c>
      <c r="O122" s="22" t="str">
        <f>IF(OR(E122="",G122=""),"",ROUND(G122*(1-'Parâmetros'!$C$19),2))</f>
        <v/>
      </c>
      <c r="P122" s="24" t="str">
        <f>IF(O122="","",(O122-E122-O122*('Parâmetros'!$B$5+'Parâmetros'!$B$6))/O122)</f>
        <v/>
      </c>
      <c r="Q122" s="25" t="str">
        <f>IF(E122="","",IF(H122&lt;'Parâmetros'!$B$8,"Revise o preço de varejo: margem abaixo do mínimo",IF(MIN(L122,N122,P122)&lt;'Parâmetros'!$B$8,"Faixa abaixo do mínimo: use o preço mínimo","OK")))</f>
        <v/>
      </c>
    </row>
    <row r="123">
      <c r="A123" s="20" t="n"/>
      <c r="B123" s="20" t="n"/>
      <c r="C123" s="20" t="n"/>
      <c r="D123" s="20" t="n"/>
      <c r="E123" s="21" t="n"/>
      <c r="F123" s="22" t="str">
        <f>IF(E123="","",E123/(1-('Parâmetros'!$B$4+'Parâmetros'!$B$6+'Parâmetros'!$B$7)))</f>
        <v/>
      </c>
      <c r="G123" s="23" t="str">
        <f>IF(E123="","",ROUNDUP(F123+0.1,0)-0.1)</f>
        <v/>
      </c>
      <c r="H123" s="24" t="str">
        <f>IF(OR(E123="",G123=""),"",(G123-E123-G123*('Parâmetros'!$B$4+'Parâmetros'!$B$6))/G123)</f>
        <v/>
      </c>
      <c r="I123" s="22" t="str">
        <f>IF(E123="","",E123/(1-('Parâmetros'!$B$5+'Parâmetros'!$B$6+'Parâmetros'!$B$8)))</f>
        <v/>
      </c>
      <c r="J123" s="24" t="str">
        <f>IF(OR(E123="",G123=""),"",1-I123/G123)</f>
        <v/>
      </c>
      <c r="K123" s="22" t="str">
        <f>IF(OR(E123="",G123=""),"",ROUND(G123*(1-'Parâmetros'!$C$17),2))</f>
        <v/>
      </c>
      <c r="L123" s="24" t="str">
        <f>IF(K123="","",(K123-E123-K123*('Parâmetros'!$B$5+'Parâmetros'!$B$6))/K123)</f>
        <v/>
      </c>
      <c r="M123" s="22" t="str">
        <f>IF(OR(E123="",G123=""),"",ROUND(G123*(1-'Parâmetros'!$C$18),2))</f>
        <v/>
      </c>
      <c r="N123" s="24" t="str">
        <f>IF(M123="","",(M123-E123-M123*('Parâmetros'!$B$5+'Parâmetros'!$B$6))/M123)</f>
        <v/>
      </c>
      <c r="O123" s="22" t="str">
        <f>IF(OR(E123="",G123=""),"",ROUND(G123*(1-'Parâmetros'!$C$19),2))</f>
        <v/>
      </c>
      <c r="P123" s="24" t="str">
        <f>IF(O123="","",(O123-E123-O123*('Parâmetros'!$B$5+'Parâmetros'!$B$6))/O123)</f>
        <v/>
      </c>
      <c r="Q123" s="25" t="str">
        <f>IF(E123="","",IF(H123&lt;'Parâmetros'!$B$8,"Revise o preço de varejo: margem abaixo do mínimo",IF(MIN(L123,N123,P123)&lt;'Parâmetros'!$B$8,"Faixa abaixo do mínimo: use o preço mínimo","OK")))</f>
        <v/>
      </c>
    </row>
    <row r="124">
      <c r="A124" s="20" t="n"/>
      <c r="B124" s="20" t="n"/>
      <c r="C124" s="20" t="n"/>
      <c r="D124" s="20" t="n"/>
      <c r="E124" s="21" t="n"/>
      <c r="F124" s="22" t="str">
        <f>IF(E124="","",E124/(1-('Parâmetros'!$B$4+'Parâmetros'!$B$6+'Parâmetros'!$B$7)))</f>
        <v/>
      </c>
      <c r="G124" s="23" t="str">
        <f>IF(E124="","",ROUNDUP(F124+0.1,0)-0.1)</f>
        <v/>
      </c>
      <c r="H124" s="24" t="str">
        <f>IF(OR(E124="",G124=""),"",(G124-E124-G124*('Parâmetros'!$B$4+'Parâmetros'!$B$6))/G124)</f>
        <v/>
      </c>
      <c r="I124" s="22" t="str">
        <f>IF(E124="","",E124/(1-('Parâmetros'!$B$5+'Parâmetros'!$B$6+'Parâmetros'!$B$8)))</f>
        <v/>
      </c>
      <c r="J124" s="24" t="str">
        <f>IF(OR(E124="",G124=""),"",1-I124/G124)</f>
        <v/>
      </c>
      <c r="K124" s="22" t="str">
        <f>IF(OR(E124="",G124=""),"",ROUND(G124*(1-'Parâmetros'!$C$17),2))</f>
        <v/>
      </c>
      <c r="L124" s="24" t="str">
        <f>IF(K124="","",(K124-E124-K124*('Parâmetros'!$B$5+'Parâmetros'!$B$6))/K124)</f>
        <v/>
      </c>
      <c r="M124" s="22" t="str">
        <f>IF(OR(E124="",G124=""),"",ROUND(G124*(1-'Parâmetros'!$C$18),2))</f>
        <v/>
      </c>
      <c r="N124" s="24" t="str">
        <f>IF(M124="","",(M124-E124-M124*('Parâmetros'!$B$5+'Parâmetros'!$B$6))/M124)</f>
        <v/>
      </c>
      <c r="O124" s="22" t="str">
        <f>IF(OR(E124="",G124=""),"",ROUND(G124*(1-'Parâmetros'!$C$19),2))</f>
        <v/>
      </c>
      <c r="P124" s="24" t="str">
        <f>IF(O124="","",(O124-E124-O124*('Parâmetros'!$B$5+'Parâmetros'!$B$6))/O124)</f>
        <v/>
      </c>
      <c r="Q124" s="25" t="str">
        <f>IF(E124="","",IF(H124&lt;'Parâmetros'!$B$8,"Revise o preço de varejo: margem abaixo do mínimo",IF(MIN(L124,N124,P124)&lt;'Parâmetros'!$B$8,"Faixa abaixo do mínimo: use o preço mínimo","OK")))</f>
        <v/>
      </c>
    </row>
    <row r="125">
      <c r="A125" s="20" t="n"/>
      <c r="B125" s="20" t="n"/>
      <c r="C125" s="20" t="n"/>
      <c r="D125" s="20" t="n"/>
      <c r="E125" s="21" t="n"/>
      <c r="F125" s="22" t="str">
        <f>IF(E125="","",E125/(1-('Parâmetros'!$B$4+'Parâmetros'!$B$6+'Parâmetros'!$B$7)))</f>
        <v/>
      </c>
      <c r="G125" s="23" t="str">
        <f>IF(E125="","",ROUNDUP(F125+0.1,0)-0.1)</f>
        <v/>
      </c>
      <c r="H125" s="24" t="str">
        <f>IF(OR(E125="",G125=""),"",(G125-E125-G125*('Parâmetros'!$B$4+'Parâmetros'!$B$6))/G125)</f>
        <v/>
      </c>
      <c r="I125" s="22" t="str">
        <f>IF(E125="","",E125/(1-('Parâmetros'!$B$5+'Parâmetros'!$B$6+'Parâmetros'!$B$8)))</f>
        <v/>
      </c>
      <c r="J125" s="24" t="str">
        <f>IF(OR(E125="",G125=""),"",1-I125/G125)</f>
        <v/>
      </c>
      <c r="K125" s="22" t="str">
        <f>IF(OR(E125="",G125=""),"",ROUND(G125*(1-'Parâmetros'!$C$17),2))</f>
        <v/>
      </c>
      <c r="L125" s="24" t="str">
        <f>IF(K125="","",(K125-E125-K125*('Parâmetros'!$B$5+'Parâmetros'!$B$6))/K125)</f>
        <v/>
      </c>
      <c r="M125" s="22" t="str">
        <f>IF(OR(E125="",G125=""),"",ROUND(G125*(1-'Parâmetros'!$C$18),2))</f>
        <v/>
      </c>
      <c r="N125" s="24" t="str">
        <f>IF(M125="","",(M125-E125-M125*('Parâmetros'!$B$5+'Parâmetros'!$B$6))/M125)</f>
        <v/>
      </c>
      <c r="O125" s="22" t="str">
        <f>IF(OR(E125="",G125=""),"",ROUND(G125*(1-'Parâmetros'!$C$19),2))</f>
        <v/>
      </c>
      <c r="P125" s="24" t="str">
        <f>IF(O125="","",(O125-E125-O125*('Parâmetros'!$B$5+'Parâmetros'!$B$6))/O125)</f>
        <v/>
      </c>
      <c r="Q125" s="25" t="str">
        <f>IF(E125="","",IF(H125&lt;'Parâmetros'!$B$8,"Revise o preço de varejo: margem abaixo do mínimo",IF(MIN(L125,N125,P125)&lt;'Parâmetros'!$B$8,"Faixa abaixo do mínimo: use o preço mínimo","OK")))</f>
        <v/>
      </c>
    </row>
    <row r="126">
      <c r="A126" s="20" t="n"/>
      <c r="B126" s="20" t="n"/>
      <c r="C126" s="20" t="n"/>
      <c r="D126" s="20" t="n"/>
      <c r="E126" s="21" t="n"/>
      <c r="F126" s="22" t="str">
        <f>IF(E126="","",E126/(1-('Parâmetros'!$B$4+'Parâmetros'!$B$6+'Parâmetros'!$B$7)))</f>
        <v/>
      </c>
      <c r="G126" s="23" t="str">
        <f>IF(E126="","",ROUNDUP(F126+0.1,0)-0.1)</f>
        <v/>
      </c>
      <c r="H126" s="24" t="str">
        <f>IF(OR(E126="",G126=""),"",(G126-E126-G126*('Parâmetros'!$B$4+'Parâmetros'!$B$6))/G126)</f>
        <v/>
      </c>
      <c r="I126" s="22" t="str">
        <f>IF(E126="","",E126/(1-('Parâmetros'!$B$5+'Parâmetros'!$B$6+'Parâmetros'!$B$8)))</f>
        <v/>
      </c>
      <c r="J126" s="24" t="str">
        <f>IF(OR(E126="",G126=""),"",1-I126/G126)</f>
        <v/>
      </c>
      <c r="K126" s="22" t="str">
        <f>IF(OR(E126="",G126=""),"",ROUND(G126*(1-'Parâmetros'!$C$17),2))</f>
        <v/>
      </c>
      <c r="L126" s="24" t="str">
        <f>IF(K126="","",(K126-E126-K126*('Parâmetros'!$B$5+'Parâmetros'!$B$6))/K126)</f>
        <v/>
      </c>
      <c r="M126" s="22" t="str">
        <f>IF(OR(E126="",G126=""),"",ROUND(G126*(1-'Parâmetros'!$C$18),2))</f>
        <v/>
      </c>
      <c r="N126" s="24" t="str">
        <f>IF(M126="","",(M126-E126-M126*('Parâmetros'!$B$5+'Parâmetros'!$B$6))/M126)</f>
        <v/>
      </c>
      <c r="O126" s="22" t="str">
        <f>IF(OR(E126="",G126=""),"",ROUND(G126*(1-'Parâmetros'!$C$19),2))</f>
        <v/>
      </c>
      <c r="P126" s="24" t="str">
        <f>IF(O126="","",(O126-E126-O126*('Parâmetros'!$B$5+'Parâmetros'!$B$6))/O126)</f>
        <v/>
      </c>
      <c r="Q126" s="25" t="str">
        <f>IF(E126="","",IF(H126&lt;'Parâmetros'!$B$8,"Revise o preço de varejo: margem abaixo do mínimo",IF(MIN(L126,N126,P126)&lt;'Parâmetros'!$B$8,"Faixa abaixo do mínimo: use o preço mínimo","OK")))</f>
        <v/>
      </c>
    </row>
    <row r="127">
      <c r="A127" s="20" t="n"/>
      <c r="B127" s="20" t="n"/>
      <c r="C127" s="20" t="n"/>
      <c r="D127" s="20" t="n"/>
      <c r="E127" s="21" t="n"/>
      <c r="F127" s="22" t="str">
        <f>IF(E127="","",E127/(1-('Parâmetros'!$B$4+'Parâmetros'!$B$6+'Parâmetros'!$B$7)))</f>
        <v/>
      </c>
      <c r="G127" s="23" t="str">
        <f>IF(E127="","",ROUNDUP(F127+0.1,0)-0.1)</f>
        <v/>
      </c>
      <c r="H127" s="24" t="str">
        <f>IF(OR(E127="",G127=""),"",(G127-E127-G127*('Parâmetros'!$B$4+'Parâmetros'!$B$6))/G127)</f>
        <v/>
      </c>
      <c r="I127" s="22" t="str">
        <f>IF(E127="","",E127/(1-('Parâmetros'!$B$5+'Parâmetros'!$B$6+'Parâmetros'!$B$8)))</f>
        <v/>
      </c>
      <c r="J127" s="24" t="str">
        <f>IF(OR(E127="",G127=""),"",1-I127/G127)</f>
        <v/>
      </c>
      <c r="K127" s="22" t="str">
        <f>IF(OR(E127="",G127=""),"",ROUND(G127*(1-'Parâmetros'!$C$17),2))</f>
        <v/>
      </c>
      <c r="L127" s="24" t="str">
        <f>IF(K127="","",(K127-E127-K127*('Parâmetros'!$B$5+'Parâmetros'!$B$6))/K127)</f>
        <v/>
      </c>
      <c r="M127" s="22" t="str">
        <f>IF(OR(E127="",G127=""),"",ROUND(G127*(1-'Parâmetros'!$C$18),2))</f>
        <v/>
      </c>
      <c r="N127" s="24" t="str">
        <f>IF(M127="","",(M127-E127-M127*('Parâmetros'!$B$5+'Parâmetros'!$B$6))/M127)</f>
        <v/>
      </c>
      <c r="O127" s="22" t="str">
        <f>IF(OR(E127="",G127=""),"",ROUND(G127*(1-'Parâmetros'!$C$19),2))</f>
        <v/>
      </c>
      <c r="P127" s="24" t="str">
        <f>IF(O127="","",(O127-E127-O127*('Parâmetros'!$B$5+'Parâmetros'!$B$6))/O127)</f>
        <v/>
      </c>
      <c r="Q127" s="25" t="str">
        <f>IF(E127="","",IF(H127&lt;'Parâmetros'!$B$8,"Revise o preço de varejo: margem abaixo do mínimo",IF(MIN(L127,N127,P127)&lt;'Parâmetros'!$B$8,"Faixa abaixo do mínimo: use o preço mínimo","OK")))</f>
        <v/>
      </c>
    </row>
    <row r="128">
      <c r="A128" s="20" t="n"/>
      <c r="B128" s="20" t="n"/>
      <c r="C128" s="20" t="n"/>
      <c r="D128" s="20" t="n"/>
      <c r="E128" s="21" t="n"/>
      <c r="F128" s="22" t="str">
        <f>IF(E128="","",E128/(1-('Parâmetros'!$B$4+'Parâmetros'!$B$6+'Parâmetros'!$B$7)))</f>
        <v/>
      </c>
      <c r="G128" s="23" t="str">
        <f>IF(E128="","",ROUNDUP(F128+0.1,0)-0.1)</f>
        <v/>
      </c>
      <c r="H128" s="24" t="str">
        <f>IF(OR(E128="",G128=""),"",(G128-E128-G128*('Parâmetros'!$B$4+'Parâmetros'!$B$6))/G128)</f>
        <v/>
      </c>
      <c r="I128" s="22" t="str">
        <f>IF(E128="","",E128/(1-('Parâmetros'!$B$5+'Parâmetros'!$B$6+'Parâmetros'!$B$8)))</f>
        <v/>
      </c>
      <c r="J128" s="24" t="str">
        <f>IF(OR(E128="",G128=""),"",1-I128/G128)</f>
        <v/>
      </c>
      <c r="K128" s="22" t="str">
        <f>IF(OR(E128="",G128=""),"",ROUND(G128*(1-'Parâmetros'!$C$17),2))</f>
        <v/>
      </c>
      <c r="L128" s="24" t="str">
        <f>IF(K128="","",(K128-E128-K128*('Parâmetros'!$B$5+'Parâmetros'!$B$6))/K128)</f>
        <v/>
      </c>
      <c r="M128" s="22" t="str">
        <f>IF(OR(E128="",G128=""),"",ROUND(G128*(1-'Parâmetros'!$C$18),2))</f>
        <v/>
      </c>
      <c r="N128" s="24" t="str">
        <f>IF(M128="","",(M128-E128-M128*('Parâmetros'!$B$5+'Parâmetros'!$B$6))/M128)</f>
        <v/>
      </c>
      <c r="O128" s="22" t="str">
        <f>IF(OR(E128="",G128=""),"",ROUND(G128*(1-'Parâmetros'!$C$19),2))</f>
        <v/>
      </c>
      <c r="P128" s="24" t="str">
        <f>IF(O128="","",(O128-E128-O128*('Parâmetros'!$B$5+'Parâmetros'!$B$6))/O128)</f>
        <v/>
      </c>
      <c r="Q128" s="25" t="str">
        <f>IF(E128="","",IF(H128&lt;'Parâmetros'!$B$8,"Revise o preço de varejo: margem abaixo do mínimo",IF(MIN(L128,N128,P128)&lt;'Parâmetros'!$B$8,"Faixa abaixo do mínimo: use o preço mínimo","OK")))</f>
        <v/>
      </c>
    </row>
    <row r="129">
      <c r="A129" s="20" t="n"/>
      <c r="B129" s="20" t="n"/>
      <c r="C129" s="20" t="n"/>
      <c r="D129" s="20" t="n"/>
      <c r="E129" s="21" t="n"/>
      <c r="F129" s="22" t="str">
        <f>IF(E129="","",E129/(1-('Parâmetros'!$B$4+'Parâmetros'!$B$6+'Parâmetros'!$B$7)))</f>
        <v/>
      </c>
      <c r="G129" s="23" t="str">
        <f>IF(E129="","",ROUNDUP(F129+0.1,0)-0.1)</f>
        <v/>
      </c>
      <c r="H129" s="24" t="str">
        <f>IF(OR(E129="",G129=""),"",(G129-E129-G129*('Parâmetros'!$B$4+'Parâmetros'!$B$6))/G129)</f>
        <v/>
      </c>
      <c r="I129" s="22" t="str">
        <f>IF(E129="","",E129/(1-('Parâmetros'!$B$5+'Parâmetros'!$B$6+'Parâmetros'!$B$8)))</f>
        <v/>
      </c>
      <c r="J129" s="24" t="str">
        <f>IF(OR(E129="",G129=""),"",1-I129/G129)</f>
        <v/>
      </c>
      <c r="K129" s="22" t="str">
        <f>IF(OR(E129="",G129=""),"",ROUND(G129*(1-'Parâmetros'!$C$17),2))</f>
        <v/>
      </c>
      <c r="L129" s="24" t="str">
        <f>IF(K129="","",(K129-E129-K129*('Parâmetros'!$B$5+'Parâmetros'!$B$6))/K129)</f>
        <v/>
      </c>
      <c r="M129" s="22" t="str">
        <f>IF(OR(E129="",G129=""),"",ROUND(G129*(1-'Parâmetros'!$C$18),2))</f>
        <v/>
      </c>
      <c r="N129" s="24" t="str">
        <f>IF(M129="","",(M129-E129-M129*('Parâmetros'!$B$5+'Parâmetros'!$B$6))/M129)</f>
        <v/>
      </c>
      <c r="O129" s="22" t="str">
        <f>IF(OR(E129="",G129=""),"",ROUND(G129*(1-'Parâmetros'!$C$19),2))</f>
        <v/>
      </c>
      <c r="P129" s="24" t="str">
        <f>IF(O129="","",(O129-E129-O129*('Parâmetros'!$B$5+'Parâmetros'!$B$6))/O129)</f>
        <v/>
      </c>
      <c r="Q129" s="25" t="str">
        <f>IF(E129="","",IF(H129&lt;'Parâmetros'!$B$8,"Revise o preço de varejo: margem abaixo do mínimo",IF(MIN(L129,N129,P129)&lt;'Parâmetros'!$B$8,"Faixa abaixo do mínimo: use o preço mínimo","OK")))</f>
        <v/>
      </c>
    </row>
    <row r="130">
      <c r="A130" s="20" t="n"/>
      <c r="B130" s="20" t="n"/>
      <c r="C130" s="20" t="n"/>
      <c r="D130" s="20" t="n"/>
      <c r="E130" s="21" t="n"/>
      <c r="F130" s="22" t="str">
        <f>IF(E130="","",E130/(1-('Parâmetros'!$B$4+'Parâmetros'!$B$6+'Parâmetros'!$B$7)))</f>
        <v/>
      </c>
      <c r="G130" s="23" t="str">
        <f>IF(E130="","",ROUNDUP(F130+0.1,0)-0.1)</f>
        <v/>
      </c>
      <c r="H130" s="24" t="str">
        <f>IF(OR(E130="",G130=""),"",(G130-E130-G130*('Parâmetros'!$B$4+'Parâmetros'!$B$6))/G130)</f>
        <v/>
      </c>
      <c r="I130" s="22" t="str">
        <f>IF(E130="","",E130/(1-('Parâmetros'!$B$5+'Parâmetros'!$B$6+'Parâmetros'!$B$8)))</f>
        <v/>
      </c>
      <c r="J130" s="24" t="str">
        <f>IF(OR(E130="",G130=""),"",1-I130/G130)</f>
        <v/>
      </c>
      <c r="K130" s="22" t="str">
        <f>IF(OR(E130="",G130=""),"",ROUND(G130*(1-'Parâmetros'!$C$17),2))</f>
        <v/>
      </c>
      <c r="L130" s="24" t="str">
        <f>IF(K130="","",(K130-E130-K130*('Parâmetros'!$B$5+'Parâmetros'!$B$6))/K130)</f>
        <v/>
      </c>
      <c r="M130" s="22" t="str">
        <f>IF(OR(E130="",G130=""),"",ROUND(G130*(1-'Parâmetros'!$C$18),2))</f>
        <v/>
      </c>
      <c r="N130" s="24" t="str">
        <f>IF(M130="","",(M130-E130-M130*('Parâmetros'!$B$5+'Parâmetros'!$B$6))/M130)</f>
        <v/>
      </c>
      <c r="O130" s="22" t="str">
        <f>IF(OR(E130="",G130=""),"",ROUND(G130*(1-'Parâmetros'!$C$19),2))</f>
        <v/>
      </c>
      <c r="P130" s="24" t="str">
        <f>IF(O130="","",(O130-E130-O130*('Parâmetros'!$B$5+'Parâmetros'!$B$6))/O130)</f>
        <v/>
      </c>
      <c r="Q130" s="25" t="str">
        <f>IF(E130="","",IF(H130&lt;'Parâmetros'!$B$8,"Revise o preço de varejo: margem abaixo do mínimo",IF(MIN(L130,N130,P130)&lt;'Parâmetros'!$B$8,"Faixa abaixo do mínimo: use o preço mínimo","OK")))</f>
        <v/>
      </c>
    </row>
    <row r="131">
      <c r="A131" s="20" t="n"/>
      <c r="B131" s="20" t="n"/>
      <c r="C131" s="20" t="n"/>
      <c r="D131" s="20" t="n"/>
      <c r="E131" s="21" t="n"/>
      <c r="F131" s="22" t="str">
        <f>IF(E131="","",E131/(1-('Parâmetros'!$B$4+'Parâmetros'!$B$6+'Parâmetros'!$B$7)))</f>
        <v/>
      </c>
      <c r="G131" s="23" t="str">
        <f>IF(E131="","",ROUNDUP(F131+0.1,0)-0.1)</f>
        <v/>
      </c>
      <c r="H131" s="24" t="str">
        <f>IF(OR(E131="",G131=""),"",(G131-E131-G131*('Parâmetros'!$B$4+'Parâmetros'!$B$6))/G131)</f>
        <v/>
      </c>
      <c r="I131" s="22" t="str">
        <f>IF(E131="","",E131/(1-('Parâmetros'!$B$5+'Parâmetros'!$B$6+'Parâmetros'!$B$8)))</f>
        <v/>
      </c>
      <c r="J131" s="24" t="str">
        <f>IF(OR(E131="",G131=""),"",1-I131/G131)</f>
        <v/>
      </c>
      <c r="K131" s="22" t="str">
        <f>IF(OR(E131="",G131=""),"",ROUND(G131*(1-'Parâmetros'!$C$17),2))</f>
        <v/>
      </c>
      <c r="L131" s="24" t="str">
        <f>IF(K131="","",(K131-E131-K131*('Parâmetros'!$B$5+'Parâmetros'!$B$6))/K131)</f>
        <v/>
      </c>
      <c r="M131" s="22" t="str">
        <f>IF(OR(E131="",G131=""),"",ROUND(G131*(1-'Parâmetros'!$C$18),2))</f>
        <v/>
      </c>
      <c r="N131" s="24" t="str">
        <f>IF(M131="","",(M131-E131-M131*('Parâmetros'!$B$5+'Parâmetros'!$B$6))/M131)</f>
        <v/>
      </c>
      <c r="O131" s="22" t="str">
        <f>IF(OR(E131="",G131=""),"",ROUND(G131*(1-'Parâmetros'!$C$19),2))</f>
        <v/>
      </c>
      <c r="P131" s="24" t="str">
        <f>IF(O131="","",(O131-E131-O131*('Parâmetros'!$B$5+'Parâmetros'!$B$6))/O131)</f>
        <v/>
      </c>
      <c r="Q131" s="25" t="str">
        <f>IF(E131="","",IF(H131&lt;'Parâmetros'!$B$8,"Revise o preço de varejo: margem abaixo do mínimo",IF(MIN(L131,N131,P131)&lt;'Parâmetros'!$B$8,"Faixa abaixo do mínimo: use o preço mínimo","OK")))</f>
        <v/>
      </c>
    </row>
    <row r="132">
      <c r="A132" s="20" t="n"/>
      <c r="B132" s="20" t="n"/>
      <c r="C132" s="20" t="n"/>
      <c r="D132" s="20" t="n"/>
      <c r="E132" s="21" t="n"/>
      <c r="F132" s="22" t="str">
        <f>IF(E132="","",E132/(1-('Parâmetros'!$B$4+'Parâmetros'!$B$6+'Parâmetros'!$B$7)))</f>
        <v/>
      </c>
      <c r="G132" s="23" t="str">
        <f>IF(E132="","",ROUNDUP(F132+0.1,0)-0.1)</f>
        <v/>
      </c>
      <c r="H132" s="24" t="str">
        <f>IF(OR(E132="",G132=""),"",(G132-E132-G132*('Parâmetros'!$B$4+'Parâmetros'!$B$6))/G132)</f>
        <v/>
      </c>
      <c r="I132" s="22" t="str">
        <f>IF(E132="","",E132/(1-('Parâmetros'!$B$5+'Parâmetros'!$B$6+'Parâmetros'!$B$8)))</f>
        <v/>
      </c>
      <c r="J132" s="24" t="str">
        <f>IF(OR(E132="",G132=""),"",1-I132/G132)</f>
        <v/>
      </c>
      <c r="K132" s="22" t="str">
        <f>IF(OR(E132="",G132=""),"",ROUND(G132*(1-'Parâmetros'!$C$17),2))</f>
        <v/>
      </c>
      <c r="L132" s="24" t="str">
        <f>IF(K132="","",(K132-E132-K132*('Parâmetros'!$B$5+'Parâmetros'!$B$6))/K132)</f>
        <v/>
      </c>
      <c r="M132" s="22" t="str">
        <f>IF(OR(E132="",G132=""),"",ROUND(G132*(1-'Parâmetros'!$C$18),2))</f>
        <v/>
      </c>
      <c r="N132" s="24" t="str">
        <f>IF(M132="","",(M132-E132-M132*('Parâmetros'!$B$5+'Parâmetros'!$B$6))/M132)</f>
        <v/>
      </c>
      <c r="O132" s="22" t="str">
        <f>IF(OR(E132="",G132=""),"",ROUND(G132*(1-'Parâmetros'!$C$19),2))</f>
        <v/>
      </c>
      <c r="P132" s="24" t="str">
        <f>IF(O132="","",(O132-E132-O132*('Parâmetros'!$B$5+'Parâmetros'!$B$6))/O132)</f>
        <v/>
      </c>
      <c r="Q132" s="25" t="str">
        <f>IF(E132="","",IF(H132&lt;'Parâmetros'!$B$8,"Revise o preço de varejo: margem abaixo do mínimo",IF(MIN(L132,N132,P132)&lt;'Parâmetros'!$B$8,"Faixa abaixo do mínimo: use o preço mínimo","OK")))</f>
        <v/>
      </c>
    </row>
    <row r="133">
      <c r="A133" s="20" t="n"/>
      <c r="B133" s="20" t="n"/>
      <c r="C133" s="20" t="n"/>
      <c r="D133" s="20" t="n"/>
      <c r="E133" s="21" t="n"/>
      <c r="F133" s="22" t="str">
        <f>IF(E133="","",E133/(1-('Parâmetros'!$B$4+'Parâmetros'!$B$6+'Parâmetros'!$B$7)))</f>
        <v/>
      </c>
      <c r="G133" s="23" t="str">
        <f>IF(E133="","",ROUNDUP(F133+0.1,0)-0.1)</f>
        <v/>
      </c>
      <c r="H133" s="24" t="str">
        <f>IF(OR(E133="",G133=""),"",(G133-E133-G133*('Parâmetros'!$B$4+'Parâmetros'!$B$6))/G133)</f>
        <v/>
      </c>
      <c r="I133" s="22" t="str">
        <f>IF(E133="","",E133/(1-('Parâmetros'!$B$5+'Parâmetros'!$B$6+'Parâmetros'!$B$8)))</f>
        <v/>
      </c>
      <c r="J133" s="24" t="str">
        <f>IF(OR(E133="",G133=""),"",1-I133/G133)</f>
        <v/>
      </c>
      <c r="K133" s="22" t="str">
        <f>IF(OR(E133="",G133=""),"",ROUND(G133*(1-'Parâmetros'!$C$17),2))</f>
        <v/>
      </c>
      <c r="L133" s="24" t="str">
        <f>IF(K133="","",(K133-E133-K133*('Parâmetros'!$B$5+'Parâmetros'!$B$6))/K133)</f>
        <v/>
      </c>
      <c r="M133" s="22" t="str">
        <f>IF(OR(E133="",G133=""),"",ROUND(G133*(1-'Parâmetros'!$C$18),2))</f>
        <v/>
      </c>
      <c r="N133" s="24" t="str">
        <f>IF(M133="","",(M133-E133-M133*('Parâmetros'!$B$5+'Parâmetros'!$B$6))/M133)</f>
        <v/>
      </c>
      <c r="O133" s="22" t="str">
        <f>IF(OR(E133="",G133=""),"",ROUND(G133*(1-'Parâmetros'!$C$19),2))</f>
        <v/>
      </c>
      <c r="P133" s="24" t="str">
        <f>IF(O133="","",(O133-E133-O133*('Parâmetros'!$B$5+'Parâmetros'!$B$6))/O133)</f>
        <v/>
      </c>
      <c r="Q133" s="25" t="str">
        <f>IF(E133="","",IF(H133&lt;'Parâmetros'!$B$8,"Revise o preço de varejo: margem abaixo do mínimo",IF(MIN(L133,N133,P133)&lt;'Parâmetros'!$B$8,"Faixa abaixo do mínimo: use o preço mínimo","OK")))</f>
        <v/>
      </c>
    </row>
    <row r="134">
      <c r="A134" s="20" t="n"/>
      <c r="B134" s="20" t="n"/>
      <c r="C134" s="20" t="n"/>
      <c r="D134" s="20" t="n"/>
      <c r="E134" s="21" t="n"/>
      <c r="F134" s="22" t="str">
        <f>IF(E134="","",E134/(1-('Parâmetros'!$B$4+'Parâmetros'!$B$6+'Parâmetros'!$B$7)))</f>
        <v/>
      </c>
      <c r="G134" s="23" t="str">
        <f>IF(E134="","",ROUNDUP(F134+0.1,0)-0.1)</f>
        <v/>
      </c>
      <c r="H134" s="24" t="str">
        <f>IF(OR(E134="",G134=""),"",(G134-E134-G134*('Parâmetros'!$B$4+'Parâmetros'!$B$6))/G134)</f>
        <v/>
      </c>
      <c r="I134" s="22" t="str">
        <f>IF(E134="","",E134/(1-('Parâmetros'!$B$5+'Parâmetros'!$B$6+'Parâmetros'!$B$8)))</f>
        <v/>
      </c>
      <c r="J134" s="24" t="str">
        <f>IF(OR(E134="",G134=""),"",1-I134/G134)</f>
        <v/>
      </c>
      <c r="K134" s="22" t="str">
        <f>IF(OR(E134="",G134=""),"",ROUND(G134*(1-'Parâmetros'!$C$17),2))</f>
        <v/>
      </c>
      <c r="L134" s="24" t="str">
        <f>IF(K134="","",(K134-E134-K134*('Parâmetros'!$B$5+'Parâmetros'!$B$6))/K134)</f>
        <v/>
      </c>
      <c r="M134" s="22" t="str">
        <f>IF(OR(E134="",G134=""),"",ROUND(G134*(1-'Parâmetros'!$C$18),2))</f>
        <v/>
      </c>
      <c r="N134" s="24" t="str">
        <f>IF(M134="","",(M134-E134-M134*('Parâmetros'!$B$5+'Parâmetros'!$B$6))/M134)</f>
        <v/>
      </c>
      <c r="O134" s="22" t="str">
        <f>IF(OR(E134="",G134=""),"",ROUND(G134*(1-'Parâmetros'!$C$19),2))</f>
        <v/>
      </c>
      <c r="P134" s="24" t="str">
        <f>IF(O134="","",(O134-E134-O134*('Parâmetros'!$B$5+'Parâmetros'!$B$6))/O134)</f>
        <v/>
      </c>
      <c r="Q134" s="25" t="str">
        <f>IF(E134="","",IF(H134&lt;'Parâmetros'!$B$8,"Revise o preço de varejo: margem abaixo do mínimo",IF(MIN(L134,N134,P134)&lt;'Parâmetros'!$B$8,"Faixa abaixo do mínimo: use o preço mínimo","OK")))</f>
        <v/>
      </c>
    </row>
    <row r="135">
      <c r="A135" s="20" t="n"/>
      <c r="B135" s="20" t="n"/>
      <c r="C135" s="20" t="n"/>
      <c r="D135" s="20" t="n"/>
      <c r="E135" s="21" t="n"/>
      <c r="F135" s="22" t="str">
        <f>IF(E135="","",E135/(1-('Parâmetros'!$B$4+'Parâmetros'!$B$6+'Parâmetros'!$B$7)))</f>
        <v/>
      </c>
      <c r="G135" s="23" t="str">
        <f>IF(E135="","",ROUNDUP(F135+0.1,0)-0.1)</f>
        <v/>
      </c>
      <c r="H135" s="24" t="str">
        <f>IF(OR(E135="",G135=""),"",(G135-E135-G135*('Parâmetros'!$B$4+'Parâmetros'!$B$6))/G135)</f>
        <v/>
      </c>
      <c r="I135" s="22" t="str">
        <f>IF(E135="","",E135/(1-('Parâmetros'!$B$5+'Parâmetros'!$B$6+'Parâmetros'!$B$8)))</f>
        <v/>
      </c>
      <c r="J135" s="24" t="str">
        <f>IF(OR(E135="",G135=""),"",1-I135/G135)</f>
        <v/>
      </c>
      <c r="K135" s="22" t="str">
        <f>IF(OR(E135="",G135=""),"",ROUND(G135*(1-'Parâmetros'!$C$17),2))</f>
        <v/>
      </c>
      <c r="L135" s="24" t="str">
        <f>IF(K135="","",(K135-E135-K135*('Parâmetros'!$B$5+'Parâmetros'!$B$6))/K135)</f>
        <v/>
      </c>
      <c r="M135" s="22" t="str">
        <f>IF(OR(E135="",G135=""),"",ROUND(G135*(1-'Parâmetros'!$C$18),2))</f>
        <v/>
      </c>
      <c r="N135" s="24" t="str">
        <f>IF(M135="","",(M135-E135-M135*('Parâmetros'!$B$5+'Parâmetros'!$B$6))/M135)</f>
        <v/>
      </c>
      <c r="O135" s="22" t="str">
        <f>IF(OR(E135="",G135=""),"",ROUND(G135*(1-'Parâmetros'!$C$19),2))</f>
        <v/>
      </c>
      <c r="P135" s="24" t="str">
        <f>IF(O135="","",(O135-E135-O135*('Parâmetros'!$B$5+'Parâmetros'!$B$6))/O135)</f>
        <v/>
      </c>
      <c r="Q135" s="25" t="str">
        <f>IF(E135="","",IF(H135&lt;'Parâmetros'!$B$8,"Revise o preço de varejo: margem abaixo do mínimo",IF(MIN(L135,N135,P135)&lt;'Parâmetros'!$B$8,"Faixa abaixo do mínimo: use o preço mínimo","OK")))</f>
        <v/>
      </c>
    </row>
    <row r="136">
      <c r="A136" s="20" t="n"/>
      <c r="B136" s="20" t="n"/>
      <c r="C136" s="20" t="n"/>
      <c r="D136" s="20" t="n"/>
      <c r="E136" s="21" t="n"/>
      <c r="F136" s="22" t="str">
        <f>IF(E136="","",E136/(1-('Parâmetros'!$B$4+'Parâmetros'!$B$6+'Parâmetros'!$B$7)))</f>
        <v/>
      </c>
      <c r="G136" s="23" t="str">
        <f>IF(E136="","",ROUNDUP(F136+0.1,0)-0.1)</f>
        <v/>
      </c>
      <c r="H136" s="24" t="str">
        <f>IF(OR(E136="",G136=""),"",(G136-E136-G136*('Parâmetros'!$B$4+'Parâmetros'!$B$6))/G136)</f>
        <v/>
      </c>
      <c r="I136" s="22" t="str">
        <f>IF(E136="","",E136/(1-('Parâmetros'!$B$5+'Parâmetros'!$B$6+'Parâmetros'!$B$8)))</f>
        <v/>
      </c>
      <c r="J136" s="24" t="str">
        <f>IF(OR(E136="",G136=""),"",1-I136/G136)</f>
        <v/>
      </c>
      <c r="K136" s="22" t="str">
        <f>IF(OR(E136="",G136=""),"",ROUND(G136*(1-'Parâmetros'!$C$17),2))</f>
        <v/>
      </c>
      <c r="L136" s="24" t="str">
        <f>IF(K136="","",(K136-E136-K136*('Parâmetros'!$B$5+'Parâmetros'!$B$6))/K136)</f>
        <v/>
      </c>
      <c r="M136" s="22" t="str">
        <f>IF(OR(E136="",G136=""),"",ROUND(G136*(1-'Parâmetros'!$C$18),2))</f>
        <v/>
      </c>
      <c r="N136" s="24" t="str">
        <f>IF(M136="","",(M136-E136-M136*('Parâmetros'!$B$5+'Parâmetros'!$B$6))/M136)</f>
        <v/>
      </c>
      <c r="O136" s="22" t="str">
        <f>IF(OR(E136="",G136=""),"",ROUND(G136*(1-'Parâmetros'!$C$19),2))</f>
        <v/>
      </c>
      <c r="P136" s="24" t="str">
        <f>IF(O136="","",(O136-E136-O136*('Parâmetros'!$B$5+'Parâmetros'!$B$6))/O136)</f>
        <v/>
      </c>
      <c r="Q136" s="25" t="str">
        <f>IF(E136="","",IF(H136&lt;'Parâmetros'!$B$8,"Revise o preço de varejo: margem abaixo do mínimo",IF(MIN(L136,N136,P136)&lt;'Parâmetros'!$B$8,"Faixa abaixo do mínimo: use o preço mínimo","OK")))</f>
        <v/>
      </c>
    </row>
    <row r="137">
      <c r="A137" s="20" t="n"/>
      <c r="B137" s="20" t="n"/>
      <c r="C137" s="20" t="n"/>
      <c r="D137" s="20" t="n"/>
      <c r="E137" s="21" t="n"/>
      <c r="F137" s="22" t="str">
        <f>IF(E137="","",E137/(1-('Parâmetros'!$B$4+'Parâmetros'!$B$6+'Parâmetros'!$B$7)))</f>
        <v/>
      </c>
      <c r="G137" s="23" t="str">
        <f>IF(E137="","",ROUNDUP(F137+0.1,0)-0.1)</f>
        <v/>
      </c>
      <c r="H137" s="24" t="str">
        <f>IF(OR(E137="",G137=""),"",(G137-E137-G137*('Parâmetros'!$B$4+'Parâmetros'!$B$6))/G137)</f>
        <v/>
      </c>
      <c r="I137" s="22" t="str">
        <f>IF(E137="","",E137/(1-('Parâmetros'!$B$5+'Parâmetros'!$B$6+'Parâmetros'!$B$8)))</f>
        <v/>
      </c>
      <c r="J137" s="24" t="str">
        <f>IF(OR(E137="",G137=""),"",1-I137/G137)</f>
        <v/>
      </c>
      <c r="K137" s="22" t="str">
        <f>IF(OR(E137="",G137=""),"",ROUND(G137*(1-'Parâmetros'!$C$17),2))</f>
        <v/>
      </c>
      <c r="L137" s="24" t="str">
        <f>IF(K137="","",(K137-E137-K137*('Parâmetros'!$B$5+'Parâmetros'!$B$6))/K137)</f>
        <v/>
      </c>
      <c r="M137" s="22" t="str">
        <f>IF(OR(E137="",G137=""),"",ROUND(G137*(1-'Parâmetros'!$C$18),2))</f>
        <v/>
      </c>
      <c r="N137" s="24" t="str">
        <f>IF(M137="","",(M137-E137-M137*('Parâmetros'!$B$5+'Parâmetros'!$B$6))/M137)</f>
        <v/>
      </c>
      <c r="O137" s="22" t="str">
        <f>IF(OR(E137="",G137=""),"",ROUND(G137*(1-'Parâmetros'!$C$19),2))</f>
        <v/>
      </c>
      <c r="P137" s="24" t="str">
        <f>IF(O137="","",(O137-E137-O137*('Parâmetros'!$B$5+'Parâmetros'!$B$6))/O137)</f>
        <v/>
      </c>
      <c r="Q137" s="25" t="str">
        <f>IF(E137="","",IF(H137&lt;'Parâmetros'!$B$8,"Revise o preço de varejo: margem abaixo do mínimo",IF(MIN(L137,N137,P137)&lt;'Parâmetros'!$B$8,"Faixa abaixo do mínimo: use o preço mínimo","OK")))</f>
        <v/>
      </c>
    </row>
    <row r="138">
      <c r="A138" s="20" t="n"/>
      <c r="B138" s="20" t="n"/>
      <c r="C138" s="20" t="n"/>
      <c r="D138" s="20" t="n"/>
      <c r="E138" s="21" t="n"/>
      <c r="F138" s="22" t="str">
        <f>IF(E138="","",E138/(1-('Parâmetros'!$B$4+'Parâmetros'!$B$6+'Parâmetros'!$B$7)))</f>
        <v/>
      </c>
      <c r="G138" s="23" t="str">
        <f>IF(E138="","",ROUNDUP(F138+0.1,0)-0.1)</f>
        <v/>
      </c>
      <c r="H138" s="24" t="str">
        <f>IF(OR(E138="",G138=""),"",(G138-E138-G138*('Parâmetros'!$B$4+'Parâmetros'!$B$6))/G138)</f>
        <v/>
      </c>
      <c r="I138" s="22" t="str">
        <f>IF(E138="","",E138/(1-('Parâmetros'!$B$5+'Parâmetros'!$B$6+'Parâmetros'!$B$8)))</f>
        <v/>
      </c>
      <c r="J138" s="24" t="str">
        <f>IF(OR(E138="",G138=""),"",1-I138/G138)</f>
        <v/>
      </c>
      <c r="K138" s="22" t="str">
        <f>IF(OR(E138="",G138=""),"",ROUND(G138*(1-'Parâmetros'!$C$17),2))</f>
        <v/>
      </c>
      <c r="L138" s="24" t="str">
        <f>IF(K138="","",(K138-E138-K138*('Parâmetros'!$B$5+'Parâmetros'!$B$6))/K138)</f>
        <v/>
      </c>
      <c r="M138" s="22" t="str">
        <f>IF(OR(E138="",G138=""),"",ROUND(G138*(1-'Parâmetros'!$C$18),2))</f>
        <v/>
      </c>
      <c r="N138" s="24" t="str">
        <f>IF(M138="","",(M138-E138-M138*('Parâmetros'!$B$5+'Parâmetros'!$B$6))/M138)</f>
        <v/>
      </c>
      <c r="O138" s="22" t="str">
        <f>IF(OR(E138="",G138=""),"",ROUND(G138*(1-'Parâmetros'!$C$19),2))</f>
        <v/>
      </c>
      <c r="P138" s="24" t="str">
        <f>IF(O138="","",(O138-E138-O138*('Parâmetros'!$B$5+'Parâmetros'!$B$6))/O138)</f>
        <v/>
      </c>
      <c r="Q138" s="25" t="str">
        <f>IF(E138="","",IF(H138&lt;'Parâmetros'!$B$8,"Revise o preço de varejo: margem abaixo do mínimo",IF(MIN(L138,N138,P138)&lt;'Parâmetros'!$B$8,"Faixa abaixo do mínimo: use o preço mínimo","OK")))</f>
        <v/>
      </c>
    </row>
    <row r="139">
      <c r="A139" s="20" t="n"/>
      <c r="B139" s="20" t="n"/>
      <c r="C139" s="20" t="n"/>
      <c r="D139" s="20" t="n"/>
      <c r="E139" s="21" t="n"/>
      <c r="F139" s="22" t="str">
        <f>IF(E139="","",E139/(1-('Parâmetros'!$B$4+'Parâmetros'!$B$6+'Parâmetros'!$B$7)))</f>
        <v/>
      </c>
      <c r="G139" s="23" t="str">
        <f>IF(E139="","",ROUNDUP(F139+0.1,0)-0.1)</f>
        <v/>
      </c>
      <c r="H139" s="24" t="str">
        <f>IF(OR(E139="",G139=""),"",(G139-E139-G139*('Parâmetros'!$B$4+'Parâmetros'!$B$6))/G139)</f>
        <v/>
      </c>
      <c r="I139" s="22" t="str">
        <f>IF(E139="","",E139/(1-('Parâmetros'!$B$5+'Parâmetros'!$B$6+'Parâmetros'!$B$8)))</f>
        <v/>
      </c>
      <c r="J139" s="24" t="str">
        <f>IF(OR(E139="",G139=""),"",1-I139/G139)</f>
        <v/>
      </c>
      <c r="K139" s="22" t="str">
        <f>IF(OR(E139="",G139=""),"",ROUND(G139*(1-'Parâmetros'!$C$17),2))</f>
        <v/>
      </c>
      <c r="L139" s="24" t="str">
        <f>IF(K139="","",(K139-E139-K139*('Parâmetros'!$B$5+'Parâmetros'!$B$6))/K139)</f>
        <v/>
      </c>
      <c r="M139" s="22" t="str">
        <f>IF(OR(E139="",G139=""),"",ROUND(G139*(1-'Parâmetros'!$C$18),2))</f>
        <v/>
      </c>
      <c r="N139" s="24" t="str">
        <f>IF(M139="","",(M139-E139-M139*('Parâmetros'!$B$5+'Parâmetros'!$B$6))/M139)</f>
        <v/>
      </c>
      <c r="O139" s="22" t="str">
        <f>IF(OR(E139="",G139=""),"",ROUND(G139*(1-'Parâmetros'!$C$19),2))</f>
        <v/>
      </c>
      <c r="P139" s="24" t="str">
        <f>IF(O139="","",(O139-E139-O139*('Parâmetros'!$B$5+'Parâmetros'!$B$6))/O139)</f>
        <v/>
      </c>
      <c r="Q139" s="25" t="str">
        <f>IF(E139="","",IF(H139&lt;'Parâmetros'!$B$8,"Revise o preço de varejo: margem abaixo do mínimo",IF(MIN(L139,N139,P139)&lt;'Parâmetros'!$B$8,"Faixa abaixo do mínimo: use o preço mínimo","OK")))</f>
        <v/>
      </c>
    </row>
    <row r="140">
      <c r="A140" s="20" t="n"/>
      <c r="B140" s="20" t="n"/>
      <c r="C140" s="20" t="n"/>
      <c r="D140" s="20" t="n"/>
      <c r="E140" s="21" t="n"/>
      <c r="F140" s="22" t="str">
        <f>IF(E140="","",E140/(1-('Parâmetros'!$B$4+'Parâmetros'!$B$6+'Parâmetros'!$B$7)))</f>
        <v/>
      </c>
      <c r="G140" s="23" t="str">
        <f>IF(E140="","",ROUNDUP(F140+0.1,0)-0.1)</f>
        <v/>
      </c>
      <c r="H140" s="24" t="str">
        <f>IF(OR(E140="",G140=""),"",(G140-E140-G140*('Parâmetros'!$B$4+'Parâmetros'!$B$6))/G140)</f>
        <v/>
      </c>
      <c r="I140" s="22" t="str">
        <f>IF(E140="","",E140/(1-('Parâmetros'!$B$5+'Parâmetros'!$B$6+'Parâmetros'!$B$8)))</f>
        <v/>
      </c>
      <c r="J140" s="24" t="str">
        <f>IF(OR(E140="",G140=""),"",1-I140/G140)</f>
        <v/>
      </c>
      <c r="K140" s="22" t="str">
        <f>IF(OR(E140="",G140=""),"",ROUND(G140*(1-'Parâmetros'!$C$17),2))</f>
        <v/>
      </c>
      <c r="L140" s="24" t="str">
        <f>IF(K140="","",(K140-E140-K140*('Parâmetros'!$B$5+'Parâmetros'!$B$6))/K140)</f>
        <v/>
      </c>
      <c r="M140" s="22" t="str">
        <f>IF(OR(E140="",G140=""),"",ROUND(G140*(1-'Parâmetros'!$C$18),2))</f>
        <v/>
      </c>
      <c r="N140" s="24" t="str">
        <f>IF(M140="","",(M140-E140-M140*('Parâmetros'!$B$5+'Parâmetros'!$B$6))/M140)</f>
        <v/>
      </c>
      <c r="O140" s="22" t="str">
        <f>IF(OR(E140="",G140=""),"",ROUND(G140*(1-'Parâmetros'!$C$19),2))</f>
        <v/>
      </c>
      <c r="P140" s="24" t="str">
        <f>IF(O140="","",(O140-E140-O140*('Parâmetros'!$B$5+'Parâmetros'!$B$6))/O140)</f>
        <v/>
      </c>
      <c r="Q140" s="25" t="str">
        <f>IF(E140="","",IF(H140&lt;'Parâmetros'!$B$8,"Revise o preço de varejo: margem abaixo do mínimo",IF(MIN(L140,N140,P140)&lt;'Parâmetros'!$B$8,"Faixa abaixo do mínimo: use o preço mínimo","OK")))</f>
        <v/>
      </c>
    </row>
    <row r="141">
      <c r="A141" s="20" t="n"/>
      <c r="B141" s="20" t="n"/>
      <c r="C141" s="20" t="n"/>
      <c r="D141" s="20" t="n"/>
      <c r="E141" s="21" t="n"/>
      <c r="F141" s="22" t="str">
        <f>IF(E141="","",E141/(1-('Parâmetros'!$B$4+'Parâmetros'!$B$6+'Parâmetros'!$B$7)))</f>
        <v/>
      </c>
      <c r="G141" s="23" t="str">
        <f>IF(E141="","",ROUNDUP(F141+0.1,0)-0.1)</f>
        <v/>
      </c>
      <c r="H141" s="24" t="str">
        <f>IF(OR(E141="",G141=""),"",(G141-E141-G141*('Parâmetros'!$B$4+'Parâmetros'!$B$6))/G141)</f>
        <v/>
      </c>
      <c r="I141" s="22" t="str">
        <f>IF(E141="","",E141/(1-('Parâmetros'!$B$5+'Parâmetros'!$B$6+'Parâmetros'!$B$8)))</f>
        <v/>
      </c>
      <c r="J141" s="24" t="str">
        <f>IF(OR(E141="",G141=""),"",1-I141/G141)</f>
        <v/>
      </c>
      <c r="K141" s="22" t="str">
        <f>IF(OR(E141="",G141=""),"",ROUND(G141*(1-'Parâmetros'!$C$17),2))</f>
        <v/>
      </c>
      <c r="L141" s="24" t="str">
        <f>IF(K141="","",(K141-E141-K141*('Parâmetros'!$B$5+'Parâmetros'!$B$6))/K141)</f>
        <v/>
      </c>
      <c r="M141" s="22" t="str">
        <f>IF(OR(E141="",G141=""),"",ROUND(G141*(1-'Parâmetros'!$C$18),2))</f>
        <v/>
      </c>
      <c r="N141" s="24" t="str">
        <f>IF(M141="","",(M141-E141-M141*('Parâmetros'!$B$5+'Parâmetros'!$B$6))/M141)</f>
        <v/>
      </c>
      <c r="O141" s="22" t="str">
        <f>IF(OR(E141="",G141=""),"",ROUND(G141*(1-'Parâmetros'!$C$19),2))</f>
        <v/>
      </c>
      <c r="P141" s="24" t="str">
        <f>IF(O141="","",(O141-E141-O141*('Parâmetros'!$B$5+'Parâmetros'!$B$6))/O141)</f>
        <v/>
      </c>
      <c r="Q141" s="25" t="str">
        <f>IF(E141="","",IF(H141&lt;'Parâmetros'!$B$8,"Revise o preço de varejo: margem abaixo do mínimo",IF(MIN(L141,N141,P141)&lt;'Parâmetros'!$B$8,"Faixa abaixo do mínimo: use o preço mínimo","OK")))</f>
        <v/>
      </c>
    </row>
    <row r="142">
      <c r="A142" s="20" t="n"/>
      <c r="B142" s="20" t="n"/>
      <c r="C142" s="20" t="n"/>
      <c r="D142" s="20" t="n"/>
      <c r="E142" s="21" t="n"/>
      <c r="F142" s="22" t="str">
        <f>IF(E142="","",E142/(1-('Parâmetros'!$B$4+'Parâmetros'!$B$6+'Parâmetros'!$B$7)))</f>
        <v/>
      </c>
      <c r="G142" s="23" t="str">
        <f>IF(E142="","",ROUNDUP(F142+0.1,0)-0.1)</f>
        <v/>
      </c>
      <c r="H142" s="24" t="str">
        <f>IF(OR(E142="",G142=""),"",(G142-E142-G142*('Parâmetros'!$B$4+'Parâmetros'!$B$6))/G142)</f>
        <v/>
      </c>
      <c r="I142" s="22" t="str">
        <f>IF(E142="","",E142/(1-('Parâmetros'!$B$5+'Parâmetros'!$B$6+'Parâmetros'!$B$8)))</f>
        <v/>
      </c>
      <c r="J142" s="24" t="str">
        <f>IF(OR(E142="",G142=""),"",1-I142/G142)</f>
        <v/>
      </c>
      <c r="K142" s="22" t="str">
        <f>IF(OR(E142="",G142=""),"",ROUND(G142*(1-'Parâmetros'!$C$17),2))</f>
        <v/>
      </c>
      <c r="L142" s="24" t="str">
        <f>IF(K142="","",(K142-E142-K142*('Parâmetros'!$B$5+'Parâmetros'!$B$6))/K142)</f>
        <v/>
      </c>
      <c r="M142" s="22" t="str">
        <f>IF(OR(E142="",G142=""),"",ROUND(G142*(1-'Parâmetros'!$C$18),2))</f>
        <v/>
      </c>
      <c r="N142" s="24" t="str">
        <f>IF(M142="","",(M142-E142-M142*('Parâmetros'!$B$5+'Parâmetros'!$B$6))/M142)</f>
        <v/>
      </c>
      <c r="O142" s="22" t="str">
        <f>IF(OR(E142="",G142=""),"",ROUND(G142*(1-'Parâmetros'!$C$19),2))</f>
        <v/>
      </c>
      <c r="P142" s="24" t="str">
        <f>IF(O142="","",(O142-E142-O142*('Parâmetros'!$B$5+'Parâmetros'!$B$6))/O142)</f>
        <v/>
      </c>
      <c r="Q142" s="25" t="str">
        <f>IF(E142="","",IF(H142&lt;'Parâmetros'!$B$8,"Revise o preço de varejo: margem abaixo do mínimo",IF(MIN(L142,N142,P142)&lt;'Parâmetros'!$B$8,"Faixa abaixo do mínimo: use o preço mínimo","OK")))</f>
        <v/>
      </c>
    </row>
    <row r="143">
      <c r="A143" s="20" t="n"/>
      <c r="B143" s="20" t="n"/>
      <c r="C143" s="20" t="n"/>
      <c r="D143" s="20" t="n"/>
      <c r="E143" s="21" t="n"/>
      <c r="F143" s="22" t="str">
        <f>IF(E143="","",E143/(1-('Parâmetros'!$B$4+'Parâmetros'!$B$6+'Parâmetros'!$B$7)))</f>
        <v/>
      </c>
      <c r="G143" s="23" t="str">
        <f>IF(E143="","",ROUNDUP(F143+0.1,0)-0.1)</f>
        <v/>
      </c>
      <c r="H143" s="24" t="str">
        <f>IF(OR(E143="",G143=""),"",(G143-E143-G143*('Parâmetros'!$B$4+'Parâmetros'!$B$6))/G143)</f>
        <v/>
      </c>
      <c r="I143" s="22" t="str">
        <f>IF(E143="","",E143/(1-('Parâmetros'!$B$5+'Parâmetros'!$B$6+'Parâmetros'!$B$8)))</f>
        <v/>
      </c>
      <c r="J143" s="24" t="str">
        <f>IF(OR(E143="",G143=""),"",1-I143/G143)</f>
        <v/>
      </c>
      <c r="K143" s="22" t="str">
        <f>IF(OR(E143="",G143=""),"",ROUND(G143*(1-'Parâmetros'!$C$17),2))</f>
        <v/>
      </c>
      <c r="L143" s="24" t="str">
        <f>IF(K143="","",(K143-E143-K143*('Parâmetros'!$B$5+'Parâmetros'!$B$6))/K143)</f>
        <v/>
      </c>
      <c r="M143" s="22" t="str">
        <f>IF(OR(E143="",G143=""),"",ROUND(G143*(1-'Parâmetros'!$C$18),2))</f>
        <v/>
      </c>
      <c r="N143" s="24" t="str">
        <f>IF(M143="","",(M143-E143-M143*('Parâmetros'!$B$5+'Parâmetros'!$B$6))/M143)</f>
        <v/>
      </c>
      <c r="O143" s="22" t="str">
        <f>IF(OR(E143="",G143=""),"",ROUND(G143*(1-'Parâmetros'!$C$19),2))</f>
        <v/>
      </c>
      <c r="P143" s="24" t="str">
        <f>IF(O143="","",(O143-E143-O143*('Parâmetros'!$B$5+'Parâmetros'!$B$6))/O143)</f>
        <v/>
      </c>
      <c r="Q143" s="25" t="str">
        <f>IF(E143="","",IF(H143&lt;'Parâmetros'!$B$8,"Revise o preço de varejo: margem abaixo do mínimo",IF(MIN(L143,N143,P143)&lt;'Parâmetros'!$B$8,"Faixa abaixo do mínimo: use o preço mínimo","OK")))</f>
        <v/>
      </c>
    </row>
    <row r="144">
      <c r="A144" s="20" t="n"/>
      <c r="B144" s="20" t="n"/>
      <c r="C144" s="20" t="n"/>
      <c r="D144" s="20" t="n"/>
      <c r="E144" s="21" t="n"/>
      <c r="F144" s="22" t="str">
        <f>IF(E144="","",E144/(1-('Parâmetros'!$B$4+'Parâmetros'!$B$6+'Parâmetros'!$B$7)))</f>
        <v/>
      </c>
      <c r="G144" s="23" t="str">
        <f>IF(E144="","",ROUNDUP(F144+0.1,0)-0.1)</f>
        <v/>
      </c>
      <c r="H144" s="24" t="str">
        <f>IF(OR(E144="",G144=""),"",(G144-E144-G144*('Parâmetros'!$B$4+'Parâmetros'!$B$6))/G144)</f>
        <v/>
      </c>
      <c r="I144" s="22" t="str">
        <f>IF(E144="","",E144/(1-('Parâmetros'!$B$5+'Parâmetros'!$B$6+'Parâmetros'!$B$8)))</f>
        <v/>
      </c>
      <c r="J144" s="24" t="str">
        <f>IF(OR(E144="",G144=""),"",1-I144/G144)</f>
        <v/>
      </c>
      <c r="K144" s="22" t="str">
        <f>IF(OR(E144="",G144=""),"",ROUND(G144*(1-'Parâmetros'!$C$17),2))</f>
        <v/>
      </c>
      <c r="L144" s="24" t="str">
        <f>IF(K144="","",(K144-E144-K144*('Parâmetros'!$B$5+'Parâmetros'!$B$6))/K144)</f>
        <v/>
      </c>
      <c r="M144" s="22" t="str">
        <f>IF(OR(E144="",G144=""),"",ROUND(G144*(1-'Parâmetros'!$C$18),2))</f>
        <v/>
      </c>
      <c r="N144" s="24" t="str">
        <f>IF(M144="","",(M144-E144-M144*('Parâmetros'!$B$5+'Parâmetros'!$B$6))/M144)</f>
        <v/>
      </c>
      <c r="O144" s="22" t="str">
        <f>IF(OR(E144="",G144=""),"",ROUND(G144*(1-'Parâmetros'!$C$19),2))</f>
        <v/>
      </c>
      <c r="P144" s="24" t="str">
        <f>IF(O144="","",(O144-E144-O144*('Parâmetros'!$B$5+'Parâmetros'!$B$6))/O144)</f>
        <v/>
      </c>
      <c r="Q144" s="25" t="str">
        <f>IF(E144="","",IF(H144&lt;'Parâmetros'!$B$8,"Revise o preço de varejo: margem abaixo do mínimo",IF(MIN(L144,N144,P144)&lt;'Parâmetros'!$B$8,"Faixa abaixo do mínimo: use o preço mínimo","OK")))</f>
        <v/>
      </c>
    </row>
    <row r="145">
      <c r="A145" s="20" t="n"/>
      <c r="B145" s="20" t="n"/>
      <c r="C145" s="20" t="n"/>
      <c r="D145" s="20" t="n"/>
      <c r="E145" s="21" t="n"/>
      <c r="F145" s="22" t="str">
        <f>IF(E145="","",E145/(1-('Parâmetros'!$B$4+'Parâmetros'!$B$6+'Parâmetros'!$B$7)))</f>
        <v/>
      </c>
      <c r="G145" s="23" t="str">
        <f>IF(E145="","",ROUNDUP(F145+0.1,0)-0.1)</f>
        <v/>
      </c>
      <c r="H145" s="24" t="str">
        <f>IF(OR(E145="",G145=""),"",(G145-E145-G145*('Parâmetros'!$B$4+'Parâmetros'!$B$6))/G145)</f>
        <v/>
      </c>
      <c r="I145" s="22" t="str">
        <f>IF(E145="","",E145/(1-('Parâmetros'!$B$5+'Parâmetros'!$B$6+'Parâmetros'!$B$8)))</f>
        <v/>
      </c>
      <c r="J145" s="24" t="str">
        <f>IF(OR(E145="",G145=""),"",1-I145/G145)</f>
        <v/>
      </c>
      <c r="K145" s="22" t="str">
        <f>IF(OR(E145="",G145=""),"",ROUND(G145*(1-'Parâmetros'!$C$17),2))</f>
        <v/>
      </c>
      <c r="L145" s="24" t="str">
        <f>IF(K145="","",(K145-E145-K145*('Parâmetros'!$B$5+'Parâmetros'!$B$6))/K145)</f>
        <v/>
      </c>
      <c r="M145" s="22" t="str">
        <f>IF(OR(E145="",G145=""),"",ROUND(G145*(1-'Parâmetros'!$C$18),2))</f>
        <v/>
      </c>
      <c r="N145" s="24" t="str">
        <f>IF(M145="","",(M145-E145-M145*('Parâmetros'!$B$5+'Parâmetros'!$B$6))/M145)</f>
        <v/>
      </c>
      <c r="O145" s="22" t="str">
        <f>IF(OR(E145="",G145=""),"",ROUND(G145*(1-'Parâmetros'!$C$19),2))</f>
        <v/>
      </c>
      <c r="P145" s="24" t="str">
        <f>IF(O145="","",(O145-E145-O145*('Parâmetros'!$B$5+'Parâmetros'!$B$6))/O145)</f>
        <v/>
      </c>
      <c r="Q145" s="25" t="str">
        <f>IF(E145="","",IF(H145&lt;'Parâmetros'!$B$8,"Revise o preço de varejo: margem abaixo do mínimo",IF(MIN(L145,N145,P145)&lt;'Parâmetros'!$B$8,"Faixa abaixo do mínimo: use o preço mínimo","OK")))</f>
        <v/>
      </c>
    </row>
    <row r="146">
      <c r="A146" s="20" t="n"/>
      <c r="B146" s="20" t="n"/>
      <c r="C146" s="20" t="n"/>
      <c r="D146" s="20" t="n"/>
      <c r="E146" s="21" t="n"/>
      <c r="F146" s="22" t="str">
        <f>IF(E146="","",E146/(1-('Parâmetros'!$B$4+'Parâmetros'!$B$6+'Parâmetros'!$B$7)))</f>
        <v/>
      </c>
      <c r="G146" s="23" t="str">
        <f>IF(E146="","",ROUNDUP(F146+0.1,0)-0.1)</f>
        <v/>
      </c>
      <c r="H146" s="24" t="str">
        <f>IF(OR(E146="",G146=""),"",(G146-E146-G146*('Parâmetros'!$B$4+'Parâmetros'!$B$6))/G146)</f>
        <v/>
      </c>
      <c r="I146" s="22" t="str">
        <f>IF(E146="","",E146/(1-('Parâmetros'!$B$5+'Parâmetros'!$B$6+'Parâmetros'!$B$8)))</f>
        <v/>
      </c>
      <c r="J146" s="24" t="str">
        <f>IF(OR(E146="",G146=""),"",1-I146/G146)</f>
        <v/>
      </c>
      <c r="K146" s="22" t="str">
        <f>IF(OR(E146="",G146=""),"",ROUND(G146*(1-'Parâmetros'!$C$17),2))</f>
        <v/>
      </c>
      <c r="L146" s="24" t="str">
        <f>IF(K146="","",(K146-E146-K146*('Parâmetros'!$B$5+'Parâmetros'!$B$6))/K146)</f>
        <v/>
      </c>
      <c r="M146" s="22" t="str">
        <f>IF(OR(E146="",G146=""),"",ROUND(G146*(1-'Parâmetros'!$C$18),2))</f>
        <v/>
      </c>
      <c r="N146" s="24" t="str">
        <f>IF(M146="","",(M146-E146-M146*('Parâmetros'!$B$5+'Parâmetros'!$B$6))/M146)</f>
        <v/>
      </c>
      <c r="O146" s="22" t="str">
        <f>IF(OR(E146="",G146=""),"",ROUND(G146*(1-'Parâmetros'!$C$19),2))</f>
        <v/>
      </c>
      <c r="P146" s="24" t="str">
        <f>IF(O146="","",(O146-E146-O146*('Parâmetros'!$B$5+'Parâmetros'!$B$6))/O146)</f>
        <v/>
      </c>
      <c r="Q146" s="25" t="str">
        <f>IF(E146="","",IF(H146&lt;'Parâmetros'!$B$8,"Revise o preço de varejo: margem abaixo do mínimo",IF(MIN(L146,N146,P146)&lt;'Parâmetros'!$B$8,"Faixa abaixo do mínimo: use o preço mínimo","OK")))</f>
        <v/>
      </c>
    </row>
    <row r="147">
      <c r="A147" s="20" t="n"/>
      <c r="B147" s="20" t="n"/>
      <c r="C147" s="20" t="n"/>
      <c r="D147" s="20" t="n"/>
      <c r="E147" s="21" t="n"/>
      <c r="F147" s="22" t="str">
        <f>IF(E147="","",E147/(1-('Parâmetros'!$B$4+'Parâmetros'!$B$6+'Parâmetros'!$B$7)))</f>
        <v/>
      </c>
      <c r="G147" s="23" t="str">
        <f>IF(E147="","",ROUNDUP(F147+0.1,0)-0.1)</f>
        <v/>
      </c>
      <c r="H147" s="24" t="str">
        <f>IF(OR(E147="",G147=""),"",(G147-E147-G147*('Parâmetros'!$B$4+'Parâmetros'!$B$6))/G147)</f>
        <v/>
      </c>
      <c r="I147" s="22" t="str">
        <f>IF(E147="","",E147/(1-('Parâmetros'!$B$5+'Parâmetros'!$B$6+'Parâmetros'!$B$8)))</f>
        <v/>
      </c>
      <c r="J147" s="24" t="str">
        <f>IF(OR(E147="",G147=""),"",1-I147/G147)</f>
        <v/>
      </c>
      <c r="K147" s="22" t="str">
        <f>IF(OR(E147="",G147=""),"",ROUND(G147*(1-'Parâmetros'!$C$17),2))</f>
        <v/>
      </c>
      <c r="L147" s="24" t="str">
        <f>IF(K147="","",(K147-E147-K147*('Parâmetros'!$B$5+'Parâmetros'!$B$6))/K147)</f>
        <v/>
      </c>
      <c r="M147" s="22" t="str">
        <f>IF(OR(E147="",G147=""),"",ROUND(G147*(1-'Parâmetros'!$C$18),2))</f>
        <v/>
      </c>
      <c r="N147" s="24" t="str">
        <f>IF(M147="","",(M147-E147-M147*('Parâmetros'!$B$5+'Parâmetros'!$B$6))/M147)</f>
        <v/>
      </c>
      <c r="O147" s="22" t="str">
        <f>IF(OR(E147="",G147=""),"",ROUND(G147*(1-'Parâmetros'!$C$19),2))</f>
        <v/>
      </c>
      <c r="P147" s="24" t="str">
        <f>IF(O147="","",(O147-E147-O147*('Parâmetros'!$B$5+'Parâmetros'!$B$6))/O147)</f>
        <v/>
      </c>
      <c r="Q147" s="25" t="str">
        <f>IF(E147="","",IF(H147&lt;'Parâmetros'!$B$8,"Revise o preço de varejo: margem abaixo do mínimo",IF(MIN(L147,N147,P147)&lt;'Parâmetros'!$B$8,"Faixa abaixo do mínimo: use o preço mínimo","OK")))</f>
        <v/>
      </c>
    </row>
    <row r="148">
      <c r="A148" s="20" t="n"/>
      <c r="B148" s="20" t="n"/>
      <c r="C148" s="20" t="n"/>
      <c r="D148" s="20" t="n"/>
      <c r="E148" s="21" t="n"/>
      <c r="F148" s="22" t="str">
        <f>IF(E148="","",E148/(1-('Parâmetros'!$B$4+'Parâmetros'!$B$6+'Parâmetros'!$B$7)))</f>
        <v/>
      </c>
      <c r="G148" s="23" t="str">
        <f>IF(E148="","",ROUNDUP(F148+0.1,0)-0.1)</f>
        <v/>
      </c>
      <c r="H148" s="24" t="str">
        <f>IF(OR(E148="",G148=""),"",(G148-E148-G148*('Parâmetros'!$B$4+'Parâmetros'!$B$6))/G148)</f>
        <v/>
      </c>
      <c r="I148" s="22" t="str">
        <f>IF(E148="","",E148/(1-('Parâmetros'!$B$5+'Parâmetros'!$B$6+'Parâmetros'!$B$8)))</f>
        <v/>
      </c>
      <c r="J148" s="24" t="str">
        <f>IF(OR(E148="",G148=""),"",1-I148/G148)</f>
        <v/>
      </c>
      <c r="K148" s="22" t="str">
        <f>IF(OR(E148="",G148=""),"",ROUND(G148*(1-'Parâmetros'!$C$17),2))</f>
        <v/>
      </c>
      <c r="L148" s="24" t="str">
        <f>IF(K148="","",(K148-E148-K148*('Parâmetros'!$B$5+'Parâmetros'!$B$6))/K148)</f>
        <v/>
      </c>
      <c r="M148" s="22" t="str">
        <f>IF(OR(E148="",G148=""),"",ROUND(G148*(1-'Parâmetros'!$C$18),2))</f>
        <v/>
      </c>
      <c r="N148" s="24" t="str">
        <f>IF(M148="","",(M148-E148-M148*('Parâmetros'!$B$5+'Parâmetros'!$B$6))/M148)</f>
        <v/>
      </c>
      <c r="O148" s="22" t="str">
        <f>IF(OR(E148="",G148=""),"",ROUND(G148*(1-'Parâmetros'!$C$19),2))</f>
        <v/>
      </c>
      <c r="P148" s="24" t="str">
        <f>IF(O148="","",(O148-E148-O148*('Parâmetros'!$B$5+'Parâmetros'!$B$6))/O148)</f>
        <v/>
      </c>
      <c r="Q148" s="25" t="str">
        <f>IF(E148="","",IF(H148&lt;'Parâmetros'!$B$8,"Revise o preço de varejo: margem abaixo do mínimo",IF(MIN(L148,N148,P148)&lt;'Parâmetros'!$B$8,"Faixa abaixo do mínimo: use o preço mínimo","OK")))</f>
        <v/>
      </c>
    </row>
    <row r="149">
      <c r="A149" s="20" t="n"/>
      <c r="B149" s="20" t="n"/>
      <c r="C149" s="20" t="n"/>
      <c r="D149" s="20" t="n"/>
      <c r="E149" s="21" t="n"/>
      <c r="F149" s="22" t="str">
        <f>IF(E149="","",E149/(1-('Parâmetros'!$B$4+'Parâmetros'!$B$6+'Parâmetros'!$B$7)))</f>
        <v/>
      </c>
      <c r="G149" s="23" t="str">
        <f>IF(E149="","",ROUNDUP(F149+0.1,0)-0.1)</f>
        <v/>
      </c>
      <c r="H149" s="24" t="str">
        <f>IF(OR(E149="",G149=""),"",(G149-E149-G149*('Parâmetros'!$B$4+'Parâmetros'!$B$6))/G149)</f>
        <v/>
      </c>
      <c r="I149" s="22" t="str">
        <f>IF(E149="","",E149/(1-('Parâmetros'!$B$5+'Parâmetros'!$B$6+'Parâmetros'!$B$8)))</f>
        <v/>
      </c>
      <c r="J149" s="24" t="str">
        <f>IF(OR(E149="",G149=""),"",1-I149/G149)</f>
        <v/>
      </c>
      <c r="K149" s="22" t="str">
        <f>IF(OR(E149="",G149=""),"",ROUND(G149*(1-'Parâmetros'!$C$17),2))</f>
        <v/>
      </c>
      <c r="L149" s="24" t="str">
        <f>IF(K149="","",(K149-E149-K149*('Parâmetros'!$B$5+'Parâmetros'!$B$6))/K149)</f>
        <v/>
      </c>
      <c r="M149" s="22" t="str">
        <f>IF(OR(E149="",G149=""),"",ROUND(G149*(1-'Parâmetros'!$C$18),2))</f>
        <v/>
      </c>
      <c r="N149" s="24" t="str">
        <f>IF(M149="","",(M149-E149-M149*('Parâmetros'!$B$5+'Parâmetros'!$B$6))/M149)</f>
        <v/>
      </c>
      <c r="O149" s="22" t="str">
        <f>IF(OR(E149="",G149=""),"",ROUND(G149*(1-'Parâmetros'!$C$19),2))</f>
        <v/>
      </c>
      <c r="P149" s="24" t="str">
        <f>IF(O149="","",(O149-E149-O149*('Parâmetros'!$B$5+'Parâmetros'!$B$6))/O149)</f>
        <v/>
      </c>
      <c r="Q149" s="25" t="str">
        <f>IF(E149="","",IF(H149&lt;'Parâmetros'!$B$8,"Revise o preço de varejo: margem abaixo do mínimo",IF(MIN(L149,N149,P149)&lt;'Parâmetros'!$B$8,"Faixa abaixo do mínimo: use o preço mínimo","OK")))</f>
        <v/>
      </c>
    </row>
    <row r="150">
      <c r="A150" s="20" t="n"/>
      <c r="B150" s="20" t="n"/>
      <c r="C150" s="20" t="n"/>
      <c r="D150" s="20" t="n"/>
      <c r="E150" s="21" t="n"/>
      <c r="F150" s="22" t="str">
        <f>IF(E150="","",E150/(1-('Parâmetros'!$B$4+'Parâmetros'!$B$6+'Parâmetros'!$B$7)))</f>
        <v/>
      </c>
      <c r="G150" s="23" t="str">
        <f>IF(E150="","",ROUNDUP(F150+0.1,0)-0.1)</f>
        <v/>
      </c>
      <c r="H150" s="24" t="str">
        <f>IF(OR(E150="",G150=""),"",(G150-E150-G150*('Parâmetros'!$B$4+'Parâmetros'!$B$6))/G150)</f>
        <v/>
      </c>
      <c r="I150" s="22" t="str">
        <f>IF(E150="","",E150/(1-('Parâmetros'!$B$5+'Parâmetros'!$B$6+'Parâmetros'!$B$8)))</f>
        <v/>
      </c>
      <c r="J150" s="24" t="str">
        <f>IF(OR(E150="",G150=""),"",1-I150/G150)</f>
        <v/>
      </c>
      <c r="K150" s="22" t="str">
        <f>IF(OR(E150="",G150=""),"",ROUND(G150*(1-'Parâmetros'!$C$17),2))</f>
        <v/>
      </c>
      <c r="L150" s="24" t="str">
        <f>IF(K150="","",(K150-E150-K150*('Parâmetros'!$B$5+'Parâmetros'!$B$6))/K150)</f>
        <v/>
      </c>
      <c r="M150" s="22" t="str">
        <f>IF(OR(E150="",G150=""),"",ROUND(G150*(1-'Parâmetros'!$C$18),2))</f>
        <v/>
      </c>
      <c r="N150" s="24" t="str">
        <f>IF(M150="","",(M150-E150-M150*('Parâmetros'!$B$5+'Parâmetros'!$B$6))/M150)</f>
        <v/>
      </c>
      <c r="O150" s="22" t="str">
        <f>IF(OR(E150="",G150=""),"",ROUND(G150*(1-'Parâmetros'!$C$19),2))</f>
        <v/>
      </c>
      <c r="P150" s="24" t="str">
        <f>IF(O150="","",(O150-E150-O150*('Parâmetros'!$B$5+'Parâmetros'!$B$6))/O150)</f>
        <v/>
      </c>
      <c r="Q150" s="25" t="str">
        <f>IF(E150="","",IF(H150&lt;'Parâmetros'!$B$8,"Revise o preço de varejo: margem abaixo do mínimo",IF(MIN(L150,N150,P150)&lt;'Parâmetros'!$B$8,"Faixa abaixo do mínimo: use o preço mínimo","OK")))</f>
        <v/>
      </c>
    </row>
    <row r="151">
      <c r="A151" s="20" t="n"/>
      <c r="B151" s="20" t="n"/>
      <c r="C151" s="20" t="n"/>
      <c r="D151" s="20" t="n"/>
      <c r="E151" s="21" t="n"/>
      <c r="F151" s="22" t="str">
        <f>IF(E151="","",E151/(1-('Parâmetros'!$B$4+'Parâmetros'!$B$6+'Parâmetros'!$B$7)))</f>
        <v/>
      </c>
      <c r="G151" s="23" t="str">
        <f>IF(E151="","",ROUNDUP(F151+0.1,0)-0.1)</f>
        <v/>
      </c>
      <c r="H151" s="24" t="str">
        <f>IF(OR(E151="",G151=""),"",(G151-E151-G151*('Parâmetros'!$B$4+'Parâmetros'!$B$6))/G151)</f>
        <v/>
      </c>
      <c r="I151" s="22" t="str">
        <f>IF(E151="","",E151/(1-('Parâmetros'!$B$5+'Parâmetros'!$B$6+'Parâmetros'!$B$8)))</f>
        <v/>
      </c>
      <c r="J151" s="24" t="str">
        <f>IF(OR(E151="",G151=""),"",1-I151/G151)</f>
        <v/>
      </c>
      <c r="K151" s="22" t="str">
        <f>IF(OR(E151="",G151=""),"",ROUND(G151*(1-'Parâmetros'!$C$17),2))</f>
        <v/>
      </c>
      <c r="L151" s="24" t="str">
        <f>IF(K151="","",(K151-E151-K151*('Parâmetros'!$B$5+'Parâmetros'!$B$6))/K151)</f>
        <v/>
      </c>
      <c r="M151" s="22" t="str">
        <f>IF(OR(E151="",G151=""),"",ROUND(G151*(1-'Parâmetros'!$C$18),2))</f>
        <v/>
      </c>
      <c r="N151" s="24" t="str">
        <f>IF(M151="","",(M151-E151-M151*('Parâmetros'!$B$5+'Parâmetros'!$B$6))/M151)</f>
        <v/>
      </c>
      <c r="O151" s="22" t="str">
        <f>IF(OR(E151="",G151=""),"",ROUND(G151*(1-'Parâmetros'!$C$19),2))</f>
        <v/>
      </c>
      <c r="P151" s="24" t="str">
        <f>IF(O151="","",(O151-E151-O151*('Parâmetros'!$B$5+'Parâmetros'!$B$6))/O151)</f>
        <v/>
      </c>
      <c r="Q151" s="25" t="str">
        <f>IF(E151="","",IF(H151&lt;'Parâmetros'!$B$8,"Revise o preço de varejo: margem abaixo do mínimo",IF(MIN(L151,N151,P151)&lt;'Parâmetros'!$B$8,"Faixa abaixo do mínimo: use o preço mínimo","OK")))</f>
        <v/>
      </c>
    </row>
    <row r="152">
      <c r="A152" s="20" t="n"/>
      <c r="B152" s="20" t="n"/>
      <c r="C152" s="20" t="n"/>
      <c r="D152" s="20" t="n"/>
      <c r="E152" s="21" t="n"/>
      <c r="F152" s="22" t="str">
        <f>IF(E152="","",E152/(1-('Parâmetros'!$B$4+'Parâmetros'!$B$6+'Parâmetros'!$B$7)))</f>
        <v/>
      </c>
      <c r="G152" s="23" t="str">
        <f>IF(E152="","",ROUNDUP(F152+0.1,0)-0.1)</f>
        <v/>
      </c>
      <c r="H152" s="24" t="str">
        <f>IF(OR(E152="",G152=""),"",(G152-E152-G152*('Parâmetros'!$B$4+'Parâmetros'!$B$6))/G152)</f>
        <v/>
      </c>
      <c r="I152" s="22" t="str">
        <f>IF(E152="","",E152/(1-('Parâmetros'!$B$5+'Parâmetros'!$B$6+'Parâmetros'!$B$8)))</f>
        <v/>
      </c>
      <c r="J152" s="24" t="str">
        <f>IF(OR(E152="",G152=""),"",1-I152/G152)</f>
        <v/>
      </c>
      <c r="K152" s="22" t="str">
        <f>IF(OR(E152="",G152=""),"",ROUND(G152*(1-'Parâmetros'!$C$17),2))</f>
        <v/>
      </c>
      <c r="L152" s="24" t="str">
        <f>IF(K152="","",(K152-E152-K152*('Parâmetros'!$B$5+'Parâmetros'!$B$6))/K152)</f>
        <v/>
      </c>
      <c r="M152" s="22" t="str">
        <f>IF(OR(E152="",G152=""),"",ROUND(G152*(1-'Parâmetros'!$C$18),2))</f>
        <v/>
      </c>
      <c r="N152" s="24" t="str">
        <f>IF(M152="","",(M152-E152-M152*('Parâmetros'!$B$5+'Parâmetros'!$B$6))/M152)</f>
        <v/>
      </c>
      <c r="O152" s="22" t="str">
        <f>IF(OR(E152="",G152=""),"",ROUND(G152*(1-'Parâmetros'!$C$19),2))</f>
        <v/>
      </c>
      <c r="P152" s="24" t="str">
        <f>IF(O152="","",(O152-E152-O152*('Parâmetros'!$B$5+'Parâmetros'!$B$6))/O152)</f>
        <v/>
      </c>
      <c r="Q152" s="25" t="str">
        <f>IF(E152="","",IF(H152&lt;'Parâmetros'!$B$8,"Revise o preço de varejo: margem abaixo do mínimo",IF(MIN(L152,N152,P152)&lt;'Parâmetros'!$B$8,"Faixa abaixo do mínimo: use o preço mínimo","OK")))</f>
        <v/>
      </c>
    </row>
    <row r="153">
      <c r="A153" s="20" t="n"/>
      <c r="B153" s="20" t="n"/>
      <c r="C153" s="20" t="n"/>
      <c r="D153" s="20" t="n"/>
      <c r="E153" s="21" t="n"/>
      <c r="F153" s="22" t="str">
        <f>IF(E153="","",E153/(1-('Parâmetros'!$B$4+'Parâmetros'!$B$6+'Parâmetros'!$B$7)))</f>
        <v/>
      </c>
      <c r="G153" s="23" t="str">
        <f>IF(E153="","",ROUNDUP(F153+0.1,0)-0.1)</f>
        <v/>
      </c>
      <c r="H153" s="24" t="str">
        <f>IF(OR(E153="",G153=""),"",(G153-E153-G153*('Parâmetros'!$B$4+'Parâmetros'!$B$6))/G153)</f>
        <v/>
      </c>
      <c r="I153" s="22" t="str">
        <f>IF(E153="","",E153/(1-('Parâmetros'!$B$5+'Parâmetros'!$B$6+'Parâmetros'!$B$8)))</f>
        <v/>
      </c>
      <c r="J153" s="24" t="str">
        <f>IF(OR(E153="",G153=""),"",1-I153/G153)</f>
        <v/>
      </c>
      <c r="K153" s="22" t="str">
        <f>IF(OR(E153="",G153=""),"",ROUND(G153*(1-'Parâmetros'!$C$17),2))</f>
        <v/>
      </c>
      <c r="L153" s="24" t="str">
        <f>IF(K153="","",(K153-E153-K153*('Parâmetros'!$B$5+'Parâmetros'!$B$6))/K153)</f>
        <v/>
      </c>
      <c r="M153" s="22" t="str">
        <f>IF(OR(E153="",G153=""),"",ROUND(G153*(1-'Parâmetros'!$C$18),2))</f>
        <v/>
      </c>
      <c r="N153" s="24" t="str">
        <f>IF(M153="","",(M153-E153-M153*('Parâmetros'!$B$5+'Parâmetros'!$B$6))/M153)</f>
        <v/>
      </c>
      <c r="O153" s="22" t="str">
        <f>IF(OR(E153="",G153=""),"",ROUND(G153*(1-'Parâmetros'!$C$19),2))</f>
        <v/>
      </c>
      <c r="P153" s="24" t="str">
        <f>IF(O153="","",(O153-E153-O153*('Parâmetros'!$B$5+'Parâmetros'!$B$6))/O153)</f>
        <v/>
      </c>
      <c r="Q153" s="25" t="str">
        <f>IF(E153="","",IF(H153&lt;'Parâmetros'!$B$8,"Revise o preço de varejo: margem abaixo do mínimo",IF(MIN(L153,N153,P153)&lt;'Parâmetros'!$B$8,"Faixa abaixo do mínimo: use o preço mínimo","OK")))</f>
        <v/>
      </c>
    </row>
    <row r="154">
      <c r="A154" s="20" t="n"/>
      <c r="B154" s="20" t="n"/>
      <c r="C154" s="20" t="n"/>
      <c r="D154" s="20" t="n"/>
      <c r="E154" s="21" t="n"/>
      <c r="F154" s="22" t="str">
        <f>IF(E154="","",E154/(1-('Parâmetros'!$B$4+'Parâmetros'!$B$6+'Parâmetros'!$B$7)))</f>
        <v/>
      </c>
      <c r="G154" s="23" t="str">
        <f>IF(E154="","",ROUNDUP(F154+0.1,0)-0.1)</f>
        <v/>
      </c>
      <c r="H154" s="24" t="str">
        <f>IF(OR(E154="",G154=""),"",(G154-E154-G154*('Parâmetros'!$B$4+'Parâmetros'!$B$6))/G154)</f>
        <v/>
      </c>
      <c r="I154" s="22" t="str">
        <f>IF(E154="","",E154/(1-('Parâmetros'!$B$5+'Parâmetros'!$B$6+'Parâmetros'!$B$8)))</f>
        <v/>
      </c>
      <c r="J154" s="24" t="str">
        <f>IF(OR(E154="",G154=""),"",1-I154/G154)</f>
        <v/>
      </c>
      <c r="K154" s="22" t="str">
        <f>IF(OR(E154="",G154=""),"",ROUND(G154*(1-'Parâmetros'!$C$17),2))</f>
        <v/>
      </c>
      <c r="L154" s="24" t="str">
        <f>IF(K154="","",(K154-E154-K154*('Parâmetros'!$B$5+'Parâmetros'!$B$6))/K154)</f>
        <v/>
      </c>
      <c r="M154" s="22" t="str">
        <f>IF(OR(E154="",G154=""),"",ROUND(G154*(1-'Parâmetros'!$C$18),2))</f>
        <v/>
      </c>
      <c r="N154" s="24" t="str">
        <f>IF(M154="","",(M154-E154-M154*('Parâmetros'!$B$5+'Parâmetros'!$B$6))/M154)</f>
        <v/>
      </c>
      <c r="O154" s="22" t="str">
        <f>IF(OR(E154="",G154=""),"",ROUND(G154*(1-'Parâmetros'!$C$19),2))</f>
        <v/>
      </c>
      <c r="P154" s="24" t="str">
        <f>IF(O154="","",(O154-E154-O154*('Parâmetros'!$B$5+'Parâmetros'!$B$6))/O154)</f>
        <v/>
      </c>
      <c r="Q154" s="25" t="str">
        <f>IF(E154="","",IF(H154&lt;'Parâmetros'!$B$8,"Revise o preço de varejo: margem abaixo do mínimo",IF(MIN(L154,N154,P154)&lt;'Parâmetros'!$B$8,"Faixa abaixo do mínimo: use o preço mínimo","OK")))</f>
        <v/>
      </c>
    </row>
    <row r="155">
      <c r="A155" s="20" t="n"/>
      <c r="B155" s="20" t="n"/>
      <c r="C155" s="20" t="n"/>
      <c r="D155" s="20" t="n"/>
      <c r="E155" s="21" t="n"/>
      <c r="F155" s="22" t="str">
        <f>IF(E155="","",E155/(1-('Parâmetros'!$B$4+'Parâmetros'!$B$6+'Parâmetros'!$B$7)))</f>
        <v/>
      </c>
      <c r="G155" s="23" t="str">
        <f>IF(E155="","",ROUNDUP(F155+0.1,0)-0.1)</f>
        <v/>
      </c>
      <c r="H155" s="24" t="str">
        <f>IF(OR(E155="",G155=""),"",(G155-E155-G155*('Parâmetros'!$B$4+'Parâmetros'!$B$6))/G155)</f>
        <v/>
      </c>
      <c r="I155" s="22" t="str">
        <f>IF(E155="","",E155/(1-('Parâmetros'!$B$5+'Parâmetros'!$B$6+'Parâmetros'!$B$8)))</f>
        <v/>
      </c>
      <c r="J155" s="24" t="str">
        <f>IF(OR(E155="",G155=""),"",1-I155/G155)</f>
        <v/>
      </c>
      <c r="K155" s="22" t="str">
        <f>IF(OR(E155="",G155=""),"",ROUND(G155*(1-'Parâmetros'!$C$17),2))</f>
        <v/>
      </c>
      <c r="L155" s="24" t="str">
        <f>IF(K155="","",(K155-E155-K155*('Parâmetros'!$B$5+'Parâmetros'!$B$6))/K155)</f>
        <v/>
      </c>
      <c r="M155" s="22" t="str">
        <f>IF(OR(E155="",G155=""),"",ROUND(G155*(1-'Parâmetros'!$C$18),2))</f>
        <v/>
      </c>
      <c r="N155" s="24" t="str">
        <f>IF(M155="","",(M155-E155-M155*('Parâmetros'!$B$5+'Parâmetros'!$B$6))/M155)</f>
        <v/>
      </c>
      <c r="O155" s="22" t="str">
        <f>IF(OR(E155="",G155=""),"",ROUND(G155*(1-'Parâmetros'!$C$19),2))</f>
        <v/>
      </c>
      <c r="P155" s="24" t="str">
        <f>IF(O155="","",(O155-E155-O155*('Parâmetros'!$B$5+'Parâmetros'!$B$6))/O155)</f>
        <v/>
      </c>
      <c r="Q155" s="25" t="str">
        <f>IF(E155="","",IF(H155&lt;'Parâmetros'!$B$8,"Revise o preço de varejo: margem abaixo do mínimo",IF(MIN(L155,N155,P155)&lt;'Parâmetros'!$B$8,"Faixa abaixo do mínimo: use o preço mínimo","OK")))</f>
        <v/>
      </c>
    </row>
    <row r="156">
      <c r="A156" s="20" t="n"/>
      <c r="B156" s="20" t="n"/>
      <c r="C156" s="20" t="n"/>
      <c r="D156" s="20" t="n"/>
      <c r="E156" s="21" t="n"/>
      <c r="F156" s="22" t="str">
        <f>IF(E156="","",E156/(1-('Parâmetros'!$B$4+'Parâmetros'!$B$6+'Parâmetros'!$B$7)))</f>
        <v/>
      </c>
      <c r="G156" s="23" t="str">
        <f>IF(E156="","",ROUNDUP(F156+0.1,0)-0.1)</f>
        <v/>
      </c>
      <c r="H156" s="24" t="str">
        <f>IF(OR(E156="",G156=""),"",(G156-E156-G156*('Parâmetros'!$B$4+'Parâmetros'!$B$6))/G156)</f>
        <v/>
      </c>
      <c r="I156" s="22" t="str">
        <f>IF(E156="","",E156/(1-('Parâmetros'!$B$5+'Parâmetros'!$B$6+'Parâmetros'!$B$8)))</f>
        <v/>
      </c>
      <c r="J156" s="24" t="str">
        <f>IF(OR(E156="",G156=""),"",1-I156/G156)</f>
        <v/>
      </c>
      <c r="K156" s="22" t="str">
        <f>IF(OR(E156="",G156=""),"",ROUND(G156*(1-'Parâmetros'!$C$17),2))</f>
        <v/>
      </c>
      <c r="L156" s="24" t="str">
        <f>IF(K156="","",(K156-E156-K156*('Parâmetros'!$B$5+'Parâmetros'!$B$6))/K156)</f>
        <v/>
      </c>
      <c r="M156" s="22" t="str">
        <f>IF(OR(E156="",G156=""),"",ROUND(G156*(1-'Parâmetros'!$C$18),2))</f>
        <v/>
      </c>
      <c r="N156" s="24" t="str">
        <f>IF(M156="","",(M156-E156-M156*('Parâmetros'!$B$5+'Parâmetros'!$B$6))/M156)</f>
        <v/>
      </c>
      <c r="O156" s="22" t="str">
        <f>IF(OR(E156="",G156=""),"",ROUND(G156*(1-'Parâmetros'!$C$19),2))</f>
        <v/>
      </c>
      <c r="P156" s="24" t="str">
        <f>IF(O156="","",(O156-E156-O156*('Parâmetros'!$B$5+'Parâmetros'!$B$6))/O156)</f>
        <v/>
      </c>
      <c r="Q156" s="25" t="str">
        <f>IF(E156="","",IF(H156&lt;'Parâmetros'!$B$8,"Revise o preço de varejo: margem abaixo do mínimo",IF(MIN(L156,N156,P156)&lt;'Parâmetros'!$B$8,"Faixa abaixo do mínimo: use o preço mínimo","OK")))</f>
        <v/>
      </c>
    </row>
    <row r="157">
      <c r="A157" s="20" t="n"/>
      <c r="B157" s="20" t="n"/>
      <c r="C157" s="20" t="n"/>
      <c r="D157" s="20" t="n"/>
      <c r="E157" s="21" t="n"/>
      <c r="F157" s="22" t="str">
        <f>IF(E157="","",E157/(1-('Parâmetros'!$B$4+'Parâmetros'!$B$6+'Parâmetros'!$B$7)))</f>
        <v/>
      </c>
      <c r="G157" s="23" t="str">
        <f>IF(E157="","",ROUNDUP(F157+0.1,0)-0.1)</f>
        <v/>
      </c>
      <c r="H157" s="24" t="str">
        <f>IF(OR(E157="",G157=""),"",(G157-E157-G157*('Parâmetros'!$B$4+'Parâmetros'!$B$6))/G157)</f>
        <v/>
      </c>
      <c r="I157" s="22" t="str">
        <f>IF(E157="","",E157/(1-('Parâmetros'!$B$5+'Parâmetros'!$B$6+'Parâmetros'!$B$8)))</f>
        <v/>
      </c>
      <c r="J157" s="24" t="str">
        <f>IF(OR(E157="",G157=""),"",1-I157/G157)</f>
        <v/>
      </c>
      <c r="K157" s="22" t="str">
        <f>IF(OR(E157="",G157=""),"",ROUND(G157*(1-'Parâmetros'!$C$17),2))</f>
        <v/>
      </c>
      <c r="L157" s="24" t="str">
        <f>IF(K157="","",(K157-E157-K157*('Parâmetros'!$B$5+'Parâmetros'!$B$6))/K157)</f>
        <v/>
      </c>
      <c r="M157" s="22" t="str">
        <f>IF(OR(E157="",G157=""),"",ROUND(G157*(1-'Parâmetros'!$C$18),2))</f>
        <v/>
      </c>
      <c r="N157" s="24" t="str">
        <f>IF(M157="","",(M157-E157-M157*('Parâmetros'!$B$5+'Parâmetros'!$B$6))/M157)</f>
        <v/>
      </c>
      <c r="O157" s="22" t="str">
        <f>IF(OR(E157="",G157=""),"",ROUND(G157*(1-'Parâmetros'!$C$19),2))</f>
        <v/>
      </c>
      <c r="P157" s="24" t="str">
        <f>IF(O157="","",(O157-E157-O157*('Parâmetros'!$B$5+'Parâmetros'!$B$6))/O157)</f>
        <v/>
      </c>
      <c r="Q157" s="25" t="str">
        <f>IF(E157="","",IF(H157&lt;'Parâmetros'!$B$8,"Revise o preço de varejo: margem abaixo do mínimo",IF(MIN(L157,N157,P157)&lt;'Parâmetros'!$B$8,"Faixa abaixo do mínimo: use o preço mínimo","OK")))</f>
        <v/>
      </c>
    </row>
    <row r="158">
      <c r="A158" s="20" t="n"/>
      <c r="B158" s="20" t="n"/>
      <c r="C158" s="20" t="n"/>
      <c r="D158" s="20" t="n"/>
      <c r="E158" s="21" t="n"/>
      <c r="F158" s="22" t="str">
        <f>IF(E158="","",E158/(1-('Parâmetros'!$B$4+'Parâmetros'!$B$6+'Parâmetros'!$B$7)))</f>
        <v/>
      </c>
      <c r="G158" s="23" t="str">
        <f>IF(E158="","",ROUNDUP(F158+0.1,0)-0.1)</f>
        <v/>
      </c>
      <c r="H158" s="24" t="str">
        <f>IF(OR(E158="",G158=""),"",(G158-E158-G158*('Parâmetros'!$B$4+'Parâmetros'!$B$6))/G158)</f>
        <v/>
      </c>
      <c r="I158" s="22" t="str">
        <f>IF(E158="","",E158/(1-('Parâmetros'!$B$5+'Parâmetros'!$B$6+'Parâmetros'!$B$8)))</f>
        <v/>
      </c>
      <c r="J158" s="24" t="str">
        <f>IF(OR(E158="",G158=""),"",1-I158/G158)</f>
        <v/>
      </c>
      <c r="K158" s="22" t="str">
        <f>IF(OR(E158="",G158=""),"",ROUND(G158*(1-'Parâmetros'!$C$17),2))</f>
        <v/>
      </c>
      <c r="L158" s="24" t="str">
        <f>IF(K158="","",(K158-E158-K158*('Parâmetros'!$B$5+'Parâmetros'!$B$6))/K158)</f>
        <v/>
      </c>
      <c r="M158" s="22" t="str">
        <f>IF(OR(E158="",G158=""),"",ROUND(G158*(1-'Parâmetros'!$C$18),2))</f>
        <v/>
      </c>
      <c r="N158" s="24" t="str">
        <f>IF(M158="","",(M158-E158-M158*('Parâmetros'!$B$5+'Parâmetros'!$B$6))/M158)</f>
        <v/>
      </c>
      <c r="O158" s="22" t="str">
        <f>IF(OR(E158="",G158=""),"",ROUND(G158*(1-'Parâmetros'!$C$19),2))</f>
        <v/>
      </c>
      <c r="P158" s="24" t="str">
        <f>IF(O158="","",(O158-E158-O158*('Parâmetros'!$B$5+'Parâmetros'!$B$6))/O158)</f>
        <v/>
      </c>
      <c r="Q158" s="25" t="str">
        <f>IF(E158="","",IF(H158&lt;'Parâmetros'!$B$8,"Revise o preço de varejo: margem abaixo do mínimo",IF(MIN(L158,N158,P158)&lt;'Parâmetros'!$B$8,"Faixa abaixo do mínimo: use o preço mínimo","OK")))</f>
        <v/>
      </c>
    </row>
    <row r="159">
      <c r="A159" s="20" t="n"/>
      <c r="B159" s="20" t="n"/>
      <c r="C159" s="20" t="n"/>
      <c r="D159" s="20" t="n"/>
      <c r="E159" s="21" t="n"/>
      <c r="F159" s="22" t="str">
        <f>IF(E159="","",E159/(1-('Parâmetros'!$B$4+'Parâmetros'!$B$6+'Parâmetros'!$B$7)))</f>
        <v/>
      </c>
      <c r="G159" s="23" t="str">
        <f>IF(E159="","",ROUNDUP(F159+0.1,0)-0.1)</f>
        <v/>
      </c>
      <c r="H159" s="24" t="str">
        <f>IF(OR(E159="",G159=""),"",(G159-E159-G159*('Parâmetros'!$B$4+'Parâmetros'!$B$6))/G159)</f>
        <v/>
      </c>
      <c r="I159" s="22" t="str">
        <f>IF(E159="","",E159/(1-('Parâmetros'!$B$5+'Parâmetros'!$B$6+'Parâmetros'!$B$8)))</f>
        <v/>
      </c>
      <c r="J159" s="24" t="str">
        <f>IF(OR(E159="",G159=""),"",1-I159/G159)</f>
        <v/>
      </c>
      <c r="K159" s="22" t="str">
        <f>IF(OR(E159="",G159=""),"",ROUND(G159*(1-'Parâmetros'!$C$17),2))</f>
        <v/>
      </c>
      <c r="L159" s="24" t="str">
        <f>IF(K159="","",(K159-E159-K159*('Parâmetros'!$B$5+'Parâmetros'!$B$6))/K159)</f>
        <v/>
      </c>
      <c r="M159" s="22" t="str">
        <f>IF(OR(E159="",G159=""),"",ROUND(G159*(1-'Parâmetros'!$C$18),2))</f>
        <v/>
      </c>
      <c r="N159" s="24" t="str">
        <f>IF(M159="","",(M159-E159-M159*('Parâmetros'!$B$5+'Parâmetros'!$B$6))/M159)</f>
        <v/>
      </c>
      <c r="O159" s="22" t="str">
        <f>IF(OR(E159="",G159=""),"",ROUND(G159*(1-'Parâmetros'!$C$19),2))</f>
        <v/>
      </c>
      <c r="P159" s="24" t="str">
        <f>IF(O159="","",(O159-E159-O159*('Parâmetros'!$B$5+'Parâmetros'!$B$6))/O159)</f>
        <v/>
      </c>
      <c r="Q159" s="25" t="str">
        <f>IF(E159="","",IF(H159&lt;'Parâmetros'!$B$8,"Revise o preço de varejo: margem abaixo do mínimo",IF(MIN(L159,N159,P159)&lt;'Parâmetros'!$B$8,"Faixa abaixo do mínimo: use o preço mínimo","OK")))</f>
        <v/>
      </c>
    </row>
    <row r="160">
      <c r="A160" s="20" t="n"/>
      <c r="B160" s="20" t="n"/>
      <c r="C160" s="20" t="n"/>
      <c r="D160" s="20" t="n"/>
      <c r="E160" s="21" t="n"/>
      <c r="F160" s="22" t="str">
        <f>IF(E160="","",E160/(1-('Parâmetros'!$B$4+'Parâmetros'!$B$6+'Parâmetros'!$B$7)))</f>
        <v/>
      </c>
      <c r="G160" s="23" t="str">
        <f>IF(E160="","",ROUNDUP(F160+0.1,0)-0.1)</f>
        <v/>
      </c>
      <c r="H160" s="24" t="str">
        <f>IF(OR(E160="",G160=""),"",(G160-E160-G160*('Parâmetros'!$B$4+'Parâmetros'!$B$6))/G160)</f>
        <v/>
      </c>
      <c r="I160" s="22" t="str">
        <f>IF(E160="","",E160/(1-('Parâmetros'!$B$5+'Parâmetros'!$B$6+'Parâmetros'!$B$8)))</f>
        <v/>
      </c>
      <c r="J160" s="24" t="str">
        <f>IF(OR(E160="",G160=""),"",1-I160/G160)</f>
        <v/>
      </c>
      <c r="K160" s="22" t="str">
        <f>IF(OR(E160="",G160=""),"",ROUND(G160*(1-'Parâmetros'!$C$17),2))</f>
        <v/>
      </c>
      <c r="L160" s="24" t="str">
        <f>IF(K160="","",(K160-E160-K160*('Parâmetros'!$B$5+'Parâmetros'!$B$6))/K160)</f>
        <v/>
      </c>
      <c r="M160" s="22" t="str">
        <f>IF(OR(E160="",G160=""),"",ROUND(G160*(1-'Parâmetros'!$C$18),2))</f>
        <v/>
      </c>
      <c r="N160" s="24" t="str">
        <f>IF(M160="","",(M160-E160-M160*('Parâmetros'!$B$5+'Parâmetros'!$B$6))/M160)</f>
        <v/>
      </c>
      <c r="O160" s="22" t="str">
        <f>IF(OR(E160="",G160=""),"",ROUND(G160*(1-'Parâmetros'!$C$19),2))</f>
        <v/>
      </c>
      <c r="P160" s="24" t="str">
        <f>IF(O160="","",(O160-E160-O160*('Parâmetros'!$B$5+'Parâmetros'!$B$6))/O160)</f>
        <v/>
      </c>
      <c r="Q160" s="25" t="str">
        <f>IF(E160="","",IF(H160&lt;'Parâmetros'!$B$8,"Revise o preço de varejo: margem abaixo do mínimo",IF(MIN(L160,N160,P160)&lt;'Parâmetros'!$B$8,"Faixa abaixo do mínimo: use o preço mínimo","OK")))</f>
        <v/>
      </c>
    </row>
    <row r="161">
      <c r="A161" s="20" t="n"/>
      <c r="B161" s="20" t="n"/>
      <c r="C161" s="20" t="n"/>
      <c r="D161" s="20" t="n"/>
      <c r="E161" s="21" t="n"/>
      <c r="F161" s="22" t="str">
        <f>IF(E161="","",E161/(1-('Parâmetros'!$B$4+'Parâmetros'!$B$6+'Parâmetros'!$B$7)))</f>
        <v/>
      </c>
      <c r="G161" s="23" t="str">
        <f>IF(E161="","",ROUNDUP(F161+0.1,0)-0.1)</f>
        <v/>
      </c>
      <c r="H161" s="24" t="str">
        <f>IF(OR(E161="",G161=""),"",(G161-E161-G161*('Parâmetros'!$B$4+'Parâmetros'!$B$6))/G161)</f>
        <v/>
      </c>
      <c r="I161" s="22" t="str">
        <f>IF(E161="","",E161/(1-('Parâmetros'!$B$5+'Parâmetros'!$B$6+'Parâmetros'!$B$8)))</f>
        <v/>
      </c>
      <c r="J161" s="24" t="str">
        <f>IF(OR(E161="",G161=""),"",1-I161/G161)</f>
        <v/>
      </c>
      <c r="K161" s="22" t="str">
        <f>IF(OR(E161="",G161=""),"",ROUND(G161*(1-'Parâmetros'!$C$17),2))</f>
        <v/>
      </c>
      <c r="L161" s="24" t="str">
        <f>IF(K161="","",(K161-E161-K161*('Parâmetros'!$B$5+'Parâmetros'!$B$6))/K161)</f>
        <v/>
      </c>
      <c r="M161" s="22" t="str">
        <f>IF(OR(E161="",G161=""),"",ROUND(G161*(1-'Parâmetros'!$C$18),2))</f>
        <v/>
      </c>
      <c r="N161" s="24" t="str">
        <f>IF(M161="","",(M161-E161-M161*('Parâmetros'!$B$5+'Parâmetros'!$B$6))/M161)</f>
        <v/>
      </c>
      <c r="O161" s="22" t="str">
        <f>IF(OR(E161="",G161=""),"",ROUND(G161*(1-'Parâmetros'!$C$19),2))</f>
        <v/>
      </c>
      <c r="P161" s="24" t="str">
        <f>IF(O161="","",(O161-E161-O161*('Parâmetros'!$B$5+'Parâmetros'!$B$6))/O161)</f>
        <v/>
      </c>
      <c r="Q161" s="25" t="str">
        <f>IF(E161="","",IF(H161&lt;'Parâmetros'!$B$8,"Revise o preço de varejo: margem abaixo do mínimo",IF(MIN(L161,N161,P161)&lt;'Parâmetros'!$B$8,"Faixa abaixo do mínimo: use o preço mínimo","OK")))</f>
        <v/>
      </c>
    </row>
    <row r="162">
      <c r="A162" s="20" t="n"/>
      <c r="B162" s="20" t="n"/>
      <c r="C162" s="20" t="n"/>
      <c r="D162" s="20" t="n"/>
      <c r="E162" s="21" t="n"/>
      <c r="F162" s="22" t="str">
        <f>IF(E162="","",E162/(1-('Parâmetros'!$B$4+'Parâmetros'!$B$6+'Parâmetros'!$B$7)))</f>
        <v/>
      </c>
      <c r="G162" s="23" t="str">
        <f>IF(E162="","",ROUNDUP(F162+0.1,0)-0.1)</f>
        <v/>
      </c>
      <c r="H162" s="24" t="str">
        <f>IF(OR(E162="",G162=""),"",(G162-E162-G162*('Parâmetros'!$B$4+'Parâmetros'!$B$6))/G162)</f>
        <v/>
      </c>
      <c r="I162" s="22" t="str">
        <f>IF(E162="","",E162/(1-('Parâmetros'!$B$5+'Parâmetros'!$B$6+'Parâmetros'!$B$8)))</f>
        <v/>
      </c>
      <c r="J162" s="24" t="str">
        <f>IF(OR(E162="",G162=""),"",1-I162/G162)</f>
        <v/>
      </c>
      <c r="K162" s="22" t="str">
        <f>IF(OR(E162="",G162=""),"",ROUND(G162*(1-'Parâmetros'!$C$17),2))</f>
        <v/>
      </c>
      <c r="L162" s="24" t="str">
        <f>IF(K162="","",(K162-E162-K162*('Parâmetros'!$B$5+'Parâmetros'!$B$6))/K162)</f>
        <v/>
      </c>
      <c r="M162" s="22" t="str">
        <f>IF(OR(E162="",G162=""),"",ROUND(G162*(1-'Parâmetros'!$C$18),2))</f>
        <v/>
      </c>
      <c r="N162" s="24" t="str">
        <f>IF(M162="","",(M162-E162-M162*('Parâmetros'!$B$5+'Parâmetros'!$B$6))/M162)</f>
        <v/>
      </c>
      <c r="O162" s="22" t="str">
        <f>IF(OR(E162="",G162=""),"",ROUND(G162*(1-'Parâmetros'!$C$19),2))</f>
        <v/>
      </c>
      <c r="P162" s="24" t="str">
        <f>IF(O162="","",(O162-E162-O162*('Parâmetros'!$B$5+'Parâmetros'!$B$6))/O162)</f>
        <v/>
      </c>
      <c r="Q162" s="25" t="str">
        <f>IF(E162="","",IF(H162&lt;'Parâmetros'!$B$8,"Revise o preço de varejo: margem abaixo do mínimo",IF(MIN(L162,N162,P162)&lt;'Parâmetros'!$B$8,"Faixa abaixo do mínimo: use o preço mínimo","OK")))</f>
        <v/>
      </c>
    </row>
    <row r="163">
      <c r="A163" s="20" t="n"/>
      <c r="B163" s="20" t="n"/>
      <c r="C163" s="20" t="n"/>
      <c r="D163" s="20" t="n"/>
      <c r="E163" s="21" t="n"/>
      <c r="F163" s="22" t="str">
        <f>IF(E163="","",E163/(1-('Parâmetros'!$B$4+'Parâmetros'!$B$6+'Parâmetros'!$B$7)))</f>
        <v/>
      </c>
      <c r="G163" s="23" t="str">
        <f>IF(E163="","",ROUNDUP(F163+0.1,0)-0.1)</f>
        <v/>
      </c>
      <c r="H163" s="24" t="str">
        <f>IF(OR(E163="",G163=""),"",(G163-E163-G163*('Parâmetros'!$B$4+'Parâmetros'!$B$6))/G163)</f>
        <v/>
      </c>
      <c r="I163" s="22" t="str">
        <f>IF(E163="","",E163/(1-('Parâmetros'!$B$5+'Parâmetros'!$B$6+'Parâmetros'!$B$8)))</f>
        <v/>
      </c>
      <c r="J163" s="24" t="str">
        <f>IF(OR(E163="",G163=""),"",1-I163/G163)</f>
        <v/>
      </c>
      <c r="K163" s="22" t="str">
        <f>IF(OR(E163="",G163=""),"",ROUND(G163*(1-'Parâmetros'!$C$17),2))</f>
        <v/>
      </c>
      <c r="L163" s="24" t="str">
        <f>IF(K163="","",(K163-E163-K163*('Parâmetros'!$B$5+'Parâmetros'!$B$6))/K163)</f>
        <v/>
      </c>
      <c r="M163" s="22" t="str">
        <f>IF(OR(E163="",G163=""),"",ROUND(G163*(1-'Parâmetros'!$C$18),2))</f>
        <v/>
      </c>
      <c r="N163" s="24" t="str">
        <f>IF(M163="","",(M163-E163-M163*('Parâmetros'!$B$5+'Parâmetros'!$B$6))/M163)</f>
        <v/>
      </c>
      <c r="O163" s="22" t="str">
        <f>IF(OR(E163="",G163=""),"",ROUND(G163*(1-'Parâmetros'!$C$19),2))</f>
        <v/>
      </c>
      <c r="P163" s="24" t="str">
        <f>IF(O163="","",(O163-E163-O163*('Parâmetros'!$B$5+'Parâmetros'!$B$6))/O163)</f>
        <v/>
      </c>
      <c r="Q163" s="25" t="str">
        <f>IF(E163="","",IF(H163&lt;'Parâmetros'!$B$8,"Revise o preço de varejo: margem abaixo do mínimo",IF(MIN(L163,N163,P163)&lt;'Parâmetros'!$B$8,"Faixa abaixo do mínimo: use o preço mínimo","OK")))</f>
        <v/>
      </c>
    </row>
    <row r="164">
      <c r="A164" s="20" t="n"/>
      <c r="B164" s="20" t="n"/>
      <c r="C164" s="20" t="n"/>
      <c r="D164" s="20" t="n"/>
      <c r="E164" s="21" t="n"/>
      <c r="F164" s="22" t="str">
        <f>IF(E164="","",E164/(1-('Parâmetros'!$B$4+'Parâmetros'!$B$6+'Parâmetros'!$B$7)))</f>
        <v/>
      </c>
      <c r="G164" s="23" t="str">
        <f>IF(E164="","",ROUNDUP(F164+0.1,0)-0.1)</f>
        <v/>
      </c>
      <c r="H164" s="24" t="str">
        <f>IF(OR(E164="",G164=""),"",(G164-E164-G164*('Parâmetros'!$B$4+'Parâmetros'!$B$6))/G164)</f>
        <v/>
      </c>
      <c r="I164" s="22" t="str">
        <f>IF(E164="","",E164/(1-('Parâmetros'!$B$5+'Parâmetros'!$B$6+'Parâmetros'!$B$8)))</f>
        <v/>
      </c>
      <c r="J164" s="24" t="str">
        <f>IF(OR(E164="",G164=""),"",1-I164/G164)</f>
        <v/>
      </c>
      <c r="K164" s="22" t="str">
        <f>IF(OR(E164="",G164=""),"",ROUND(G164*(1-'Parâmetros'!$C$17),2))</f>
        <v/>
      </c>
      <c r="L164" s="24" t="str">
        <f>IF(K164="","",(K164-E164-K164*('Parâmetros'!$B$5+'Parâmetros'!$B$6))/K164)</f>
        <v/>
      </c>
      <c r="M164" s="22" t="str">
        <f>IF(OR(E164="",G164=""),"",ROUND(G164*(1-'Parâmetros'!$C$18),2))</f>
        <v/>
      </c>
      <c r="N164" s="24" t="str">
        <f>IF(M164="","",(M164-E164-M164*('Parâmetros'!$B$5+'Parâmetros'!$B$6))/M164)</f>
        <v/>
      </c>
      <c r="O164" s="22" t="str">
        <f>IF(OR(E164="",G164=""),"",ROUND(G164*(1-'Parâmetros'!$C$19),2))</f>
        <v/>
      </c>
      <c r="P164" s="24" t="str">
        <f>IF(O164="","",(O164-E164-O164*('Parâmetros'!$B$5+'Parâmetros'!$B$6))/O164)</f>
        <v/>
      </c>
      <c r="Q164" s="25" t="str">
        <f>IF(E164="","",IF(H164&lt;'Parâmetros'!$B$8,"Revise o preço de varejo: margem abaixo do mínimo",IF(MIN(L164,N164,P164)&lt;'Parâmetros'!$B$8,"Faixa abaixo do mínimo: use o preço mínimo","OK")))</f>
        <v/>
      </c>
    </row>
    <row r="165">
      <c r="A165" s="20" t="n"/>
      <c r="B165" s="20" t="n"/>
      <c r="C165" s="20" t="n"/>
      <c r="D165" s="20" t="n"/>
      <c r="E165" s="21" t="n"/>
      <c r="F165" s="22" t="str">
        <f>IF(E165="","",E165/(1-('Parâmetros'!$B$4+'Parâmetros'!$B$6+'Parâmetros'!$B$7)))</f>
        <v/>
      </c>
      <c r="G165" s="23" t="str">
        <f>IF(E165="","",ROUNDUP(F165+0.1,0)-0.1)</f>
        <v/>
      </c>
      <c r="H165" s="24" t="str">
        <f>IF(OR(E165="",G165=""),"",(G165-E165-G165*('Parâmetros'!$B$4+'Parâmetros'!$B$6))/G165)</f>
        <v/>
      </c>
      <c r="I165" s="22" t="str">
        <f>IF(E165="","",E165/(1-('Parâmetros'!$B$5+'Parâmetros'!$B$6+'Parâmetros'!$B$8)))</f>
        <v/>
      </c>
      <c r="J165" s="24" t="str">
        <f>IF(OR(E165="",G165=""),"",1-I165/G165)</f>
        <v/>
      </c>
      <c r="K165" s="22" t="str">
        <f>IF(OR(E165="",G165=""),"",ROUND(G165*(1-'Parâmetros'!$C$17),2))</f>
        <v/>
      </c>
      <c r="L165" s="24" t="str">
        <f>IF(K165="","",(K165-E165-K165*('Parâmetros'!$B$5+'Parâmetros'!$B$6))/K165)</f>
        <v/>
      </c>
      <c r="M165" s="22" t="str">
        <f>IF(OR(E165="",G165=""),"",ROUND(G165*(1-'Parâmetros'!$C$18),2))</f>
        <v/>
      </c>
      <c r="N165" s="24" t="str">
        <f>IF(M165="","",(M165-E165-M165*('Parâmetros'!$B$5+'Parâmetros'!$B$6))/M165)</f>
        <v/>
      </c>
      <c r="O165" s="22" t="str">
        <f>IF(OR(E165="",G165=""),"",ROUND(G165*(1-'Parâmetros'!$C$19),2))</f>
        <v/>
      </c>
      <c r="P165" s="24" t="str">
        <f>IF(O165="","",(O165-E165-O165*('Parâmetros'!$B$5+'Parâmetros'!$B$6))/O165)</f>
        <v/>
      </c>
      <c r="Q165" s="25" t="str">
        <f>IF(E165="","",IF(H165&lt;'Parâmetros'!$B$8,"Revise o preço de varejo: margem abaixo do mínimo",IF(MIN(L165,N165,P165)&lt;'Parâmetros'!$B$8,"Faixa abaixo do mínimo: use o preço mínimo","OK")))</f>
        <v/>
      </c>
    </row>
    <row r="166">
      <c r="A166" s="20" t="n"/>
      <c r="B166" s="20" t="n"/>
      <c r="C166" s="20" t="n"/>
      <c r="D166" s="20" t="n"/>
      <c r="E166" s="21" t="n"/>
      <c r="F166" s="22" t="str">
        <f>IF(E166="","",E166/(1-('Parâmetros'!$B$4+'Parâmetros'!$B$6+'Parâmetros'!$B$7)))</f>
        <v/>
      </c>
      <c r="G166" s="23" t="str">
        <f>IF(E166="","",ROUNDUP(F166+0.1,0)-0.1)</f>
        <v/>
      </c>
      <c r="H166" s="24" t="str">
        <f>IF(OR(E166="",G166=""),"",(G166-E166-G166*('Parâmetros'!$B$4+'Parâmetros'!$B$6))/G166)</f>
        <v/>
      </c>
      <c r="I166" s="22" t="str">
        <f>IF(E166="","",E166/(1-('Parâmetros'!$B$5+'Parâmetros'!$B$6+'Parâmetros'!$B$8)))</f>
        <v/>
      </c>
      <c r="J166" s="24" t="str">
        <f>IF(OR(E166="",G166=""),"",1-I166/G166)</f>
        <v/>
      </c>
      <c r="K166" s="22" t="str">
        <f>IF(OR(E166="",G166=""),"",ROUND(G166*(1-'Parâmetros'!$C$17),2))</f>
        <v/>
      </c>
      <c r="L166" s="24" t="str">
        <f>IF(K166="","",(K166-E166-K166*('Parâmetros'!$B$5+'Parâmetros'!$B$6))/K166)</f>
        <v/>
      </c>
      <c r="M166" s="22" t="str">
        <f>IF(OR(E166="",G166=""),"",ROUND(G166*(1-'Parâmetros'!$C$18),2))</f>
        <v/>
      </c>
      <c r="N166" s="24" t="str">
        <f>IF(M166="","",(M166-E166-M166*('Parâmetros'!$B$5+'Parâmetros'!$B$6))/M166)</f>
        <v/>
      </c>
      <c r="O166" s="22" t="str">
        <f>IF(OR(E166="",G166=""),"",ROUND(G166*(1-'Parâmetros'!$C$19),2))</f>
        <v/>
      </c>
      <c r="P166" s="24" t="str">
        <f>IF(O166="","",(O166-E166-O166*('Parâmetros'!$B$5+'Parâmetros'!$B$6))/O166)</f>
        <v/>
      </c>
      <c r="Q166" s="25" t="str">
        <f>IF(E166="","",IF(H166&lt;'Parâmetros'!$B$8,"Revise o preço de varejo: margem abaixo do mínimo",IF(MIN(L166,N166,P166)&lt;'Parâmetros'!$B$8,"Faixa abaixo do mínimo: use o preço mínimo","OK")))</f>
        <v/>
      </c>
    </row>
    <row r="167">
      <c r="A167" s="20" t="n"/>
      <c r="B167" s="20" t="n"/>
      <c r="C167" s="20" t="n"/>
      <c r="D167" s="20" t="n"/>
      <c r="E167" s="21" t="n"/>
      <c r="F167" s="22" t="str">
        <f>IF(E167="","",E167/(1-('Parâmetros'!$B$4+'Parâmetros'!$B$6+'Parâmetros'!$B$7)))</f>
        <v/>
      </c>
      <c r="G167" s="23" t="str">
        <f>IF(E167="","",ROUNDUP(F167+0.1,0)-0.1)</f>
        <v/>
      </c>
      <c r="H167" s="24" t="str">
        <f>IF(OR(E167="",G167=""),"",(G167-E167-G167*('Parâmetros'!$B$4+'Parâmetros'!$B$6))/G167)</f>
        <v/>
      </c>
      <c r="I167" s="22" t="str">
        <f>IF(E167="","",E167/(1-('Parâmetros'!$B$5+'Parâmetros'!$B$6+'Parâmetros'!$B$8)))</f>
        <v/>
      </c>
      <c r="J167" s="24" t="str">
        <f>IF(OR(E167="",G167=""),"",1-I167/G167)</f>
        <v/>
      </c>
      <c r="K167" s="22" t="str">
        <f>IF(OR(E167="",G167=""),"",ROUND(G167*(1-'Parâmetros'!$C$17),2))</f>
        <v/>
      </c>
      <c r="L167" s="24" t="str">
        <f>IF(K167="","",(K167-E167-K167*('Parâmetros'!$B$5+'Parâmetros'!$B$6))/K167)</f>
        <v/>
      </c>
      <c r="M167" s="22" t="str">
        <f>IF(OR(E167="",G167=""),"",ROUND(G167*(1-'Parâmetros'!$C$18),2))</f>
        <v/>
      </c>
      <c r="N167" s="24" t="str">
        <f>IF(M167="","",(M167-E167-M167*('Parâmetros'!$B$5+'Parâmetros'!$B$6))/M167)</f>
        <v/>
      </c>
      <c r="O167" s="22" t="str">
        <f>IF(OR(E167="",G167=""),"",ROUND(G167*(1-'Parâmetros'!$C$19),2))</f>
        <v/>
      </c>
      <c r="P167" s="24" t="str">
        <f>IF(O167="","",(O167-E167-O167*('Parâmetros'!$B$5+'Parâmetros'!$B$6))/O167)</f>
        <v/>
      </c>
      <c r="Q167" s="25" t="str">
        <f>IF(E167="","",IF(H167&lt;'Parâmetros'!$B$8,"Revise o preço de varejo: margem abaixo do mínimo",IF(MIN(L167,N167,P167)&lt;'Parâmetros'!$B$8,"Faixa abaixo do mínimo: use o preço mínimo","OK")))</f>
        <v/>
      </c>
    </row>
    <row r="168">
      <c r="A168" s="20" t="n"/>
      <c r="B168" s="20" t="n"/>
      <c r="C168" s="20" t="n"/>
      <c r="D168" s="20" t="n"/>
      <c r="E168" s="21" t="n"/>
      <c r="F168" s="22" t="str">
        <f>IF(E168="","",E168/(1-('Parâmetros'!$B$4+'Parâmetros'!$B$6+'Parâmetros'!$B$7)))</f>
        <v/>
      </c>
      <c r="G168" s="23" t="str">
        <f>IF(E168="","",ROUNDUP(F168+0.1,0)-0.1)</f>
        <v/>
      </c>
      <c r="H168" s="24" t="str">
        <f>IF(OR(E168="",G168=""),"",(G168-E168-G168*('Parâmetros'!$B$4+'Parâmetros'!$B$6))/G168)</f>
        <v/>
      </c>
      <c r="I168" s="22" t="str">
        <f>IF(E168="","",E168/(1-('Parâmetros'!$B$5+'Parâmetros'!$B$6+'Parâmetros'!$B$8)))</f>
        <v/>
      </c>
      <c r="J168" s="24" t="str">
        <f>IF(OR(E168="",G168=""),"",1-I168/G168)</f>
        <v/>
      </c>
      <c r="K168" s="22" t="str">
        <f>IF(OR(E168="",G168=""),"",ROUND(G168*(1-'Parâmetros'!$C$17),2))</f>
        <v/>
      </c>
      <c r="L168" s="24" t="str">
        <f>IF(K168="","",(K168-E168-K168*('Parâmetros'!$B$5+'Parâmetros'!$B$6))/K168)</f>
        <v/>
      </c>
      <c r="M168" s="22" t="str">
        <f>IF(OR(E168="",G168=""),"",ROUND(G168*(1-'Parâmetros'!$C$18),2))</f>
        <v/>
      </c>
      <c r="N168" s="24" t="str">
        <f>IF(M168="","",(M168-E168-M168*('Parâmetros'!$B$5+'Parâmetros'!$B$6))/M168)</f>
        <v/>
      </c>
      <c r="O168" s="22" t="str">
        <f>IF(OR(E168="",G168=""),"",ROUND(G168*(1-'Parâmetros'!$C$19),2))</f>
        <v/>
      </c>
      <c r="P168" s="24" t="str">
        <f>IF(O168="","",(O168-E168-O168*('Parâmetros'!$B$5+'Parâmetros'!$B$6))/O168)</f>
        <v/>
      </c>
      <c r="Q168" s="25" t="str">
        <f>IF(E168="","",IF(H168&lt;'Parâmetros'!$B$8,"Revise o preço de varejo: margem abaixo do mínimo",IF(MIN(L168,N168,P168)&lt;'Parâmetros'!$B$8,"Faixa abaixo do mínimo: use o preço mínimo","OK")))</f>
        <v/>
      </c>
    </row>
    <row r="169">
      <c r="A169" s="20" t="n"/>
      <c r="B169" s="20" t="n"/>
      <c r="C169" s="20" t="n"/>
      <c r="D169" s="20" t="n"/>
      <c r="E169" s="21" t="n"/>
      <c r="F169" s="22" t="str">
        <f>IF(E169="","",E169/(1-('Parâmetros'!$B$4+'Parâmetros'!$B$6+'Parâmetros'!$B$7)))</f>
        <v/>
      </c>
      <c r="G169" s="23" t="str">
        <f>IF(E169="","",ROUNDUP(F169+0.1,0)-0.1)</f>
        <v/>
      </c>
      <c r="H169" s="24" t="str">
        <f>IF(OR(E169="",G169=""),"",(G169-E169-G169*('Parâmetros'!$B$4+'Parâmetros'!$B$6))/G169)</f>
        <v/>
      </c>
      <c r="I169" s="22" t="str">
        <f>IF(E169="","",E169/(1-('Parâmetros'!$B$5+'Parâmetros'!$B$6+'Parâmetros'!$B$8)))</f>
        <v/>
      </c>
      <c r="J169" s="24" t="str">
        <f>IF(OR(E169="",G169=""),"",1-I169/G169)</f>
        <v/>
      </c>
      <c r="K169" s="22" t="str">
        <f>IF(OR(E169="",G169=""),"",ROUND(G169*(1-'Parâmetros'!$C$17),2))</f>
        <v/>
      </c>
      <c r="L169" s="24" t="str">
        <f>IF(K169="","",(K169-E169-K169*('Parâmetros'!$B$5+'Parâmetros'!$B$6))/K169)</f>
        <v/>
      </c>
      <c r="M169" s="22" t="str">
        <f>IF(OR(E169="",G169=""),"",ROUND(G169*(1-'Parâmetros'!$C$18),2))</f>
        <v/>
      </c>
      <c r="N169" s="24" t="str">
        <f>IF(M169="","",(M169-E169-M169*('Parâmetros'!$B$5+'Parâmetros'!$B$6))/M169)</f>
        <v/>
      </c>
      <c r="O169" s="22" t="str">
        <f>IF(OR(E169="",G169=""),"",ROUND(G169*(1-'Parâmetros'!$C$19),2))</f>
        <v/>
      </c>
      <c r="P169" s="24" t="str">
        <f>IF(O169="","",(O169-E169-O169*('Parâmetros'!$B$5+'Parâmetros'!$B$6))/O169)</f>
        <v/>
      </c>
      <c r="Q169" s="25" t="str">
        <f>IF(E169="","",IF(H169&lt;'Parâmetros'!$B$8,"Revise o preço de varejo: margem abaixo do mínimo",IF(MIN(L169,N169,P169)&lt;'Parâmetros'!$B$8,"Faixa abaixo do mínimo: use o preço mínimo","OK")))</f>
        <v/>
      </c>
    </row>
    <row r="170">
      <c r="A170" s="20" t="n"/>
      <c r="B170" s="20" t="n"/>
      <c r="C170" s="20" t="n"/>
      <c r="D170" s="20" t="n"/>
      <c r="E170" s="21" t="n"/>
      <c r="F170" s="22" t="str">
        <f>IF(E170="","",E170/(1-('Parâmetros'!$B$4+'Parâmetros'!$B$6+'Parâmetros'!$B$7)))</f>
        <v/>
      </c>
      <c r="G170" s="23" t="str">
        <f>IF(E170="","",ROUNDUP(F170+0.1,0)-0.1)</f>
        <v/>
      </c>
      <c r="H170" s="24" t="str">
        <f>IF(OR(E170="",G170=""),"",(G170-E170-G170*('Parâmetros'!$B$4+'Parâmetros'!$B$6))/G170)</f>
        <v/>
      </c>
      <c r="I170" s="22" t="str">
        <f>IF(E170="","",E170/(1-('Parâmetros'!$B$5+'Parâmetros'!$B$6+'Parâmetros'!$B$8)))</f>
        <v/>
      </c>
      <c r="J170" s="24" t="str">
        <f>IF(OR(E170="",G170=""),"",1-I170/G170)</f>
        <v/>
      </c>
      <c r="K170" s="22" t="str">
        <f>IF(OR(E170="",G170=""),"",ROUND(G170*(1-'Parâmetros'!$C$17),2))</f>
        <v/>
      </c>
      <c r="L170" s="24" t="str">
        <f>IF(K170="","",(K170-E170-K170*('Parâmetros'!$B$5+'Parâmetros'!$B$6))/K170)</f>
        <v/>
      </c>
      <c r="M170" s="22" t="str">
        <f>IF(OR(E170="",G170=""),"",ROUND(G170*(1-'Parâmetros'!$C$18),2))</f>
        <v/>
      </c>
      <c r="N170" s="24" t="str">
        <f>IF(M170="","",(M170-E170-M170*('Parâmetros'!$B$5+'Parâmetros'!$B$6))/M170)</f>
        <v/>
      </c>
      <c r="O170" s="22" t="str">
        <f>IF(OR(E170="",G170=""),"",ROUND(G170*(1-'Parâmetros'!$C$19),2))</f>
        <v/>
      </c>
      <c r="P170" s="24" t="str">
        <f>IF(O170="","",(O170-E170-O170*('Parâmetros'!$B$5+'Parâmetros'!$B$6))/O170)</f>
        <v/>
      </c>
      <c r="Q170" s="25" t="str">
        <f>IF(E170="","",IF(H170&lt;'Parâmetros'!$B$8,"Revise o preço de varejo: margem abaixo do mínimo",IF(MIN(L170,N170,P170)&lt;'Parâmetros'!$B$8,"Faixa abaixo do mínimo: use o preço mínimo","OK")))</f>
        <v/>
      </c>
    </row>
    <row r="171">
      <c r="A171" s="20" t="n"/>
      <c r="B171" s="20" t="n"/>
      <c r="C171" s="20" t="n"/>
      <c r="D171" s="20" t="n"/>
      <c r="E171" s="21" t="n"/>
      <c r="F171" s="22" t="str">
        <f>IF(E171="","",E171/(1-('Parâmetros'!$B$4+'Parâmetros'!$B$6+'Parâmetros'!$B$7)))</f>
        <v/>
      </c>
      <c r="G171" s="23" t="str">
        <f>IF(E171="","",ROUNDUP(F171+0.1,0)-0.1)</f>
        <v/>
      </c>
      <c r="H171" s="24" t="str">
        <f>IF(OR(E171="",G171=""),"",(G171-E171-G171*('Parâmetros'!$B$4+'Parâmetros'!$B$6))/G171)</f>
        <v/>
      </c>
      <c r="I171" s="22" t="str">
        <f>IF(E171="","",E171/(1-('Parâmetros'!$B$5+'Parâmetros'!$B$6+'Parâmetros'!$B$8)))</f>
        <v/>
      </c>
      <c r="J171" s="24" t="str">
        <f>IF(OR(E171="",G171=""),"",1-I171/G171)</f>
        <v/>
      </c>
      <c r="K171" s="22" t="str">
        <f>IF(OR(E171="",G171=""),"",ROUND(G171*(1-'Parâmetros'!$C$17),2))</f>
        <v/>
      </c>
      <c r="L171" s="24" t="str">
        <f>IF(K171="","",(K171-E171-K171*('Parâmetros'!$B$5+'Parâmetros'!$B$6))/K171)</f>
        <v/>
      </c>
      <c r="M171" s="22" t="str">
        <f>IF(OR(E171="",G171=""),"",ROUND(G171*(1-'Parâmetros'!$C$18),2))</f>
        <v/>
      </c>
      <c r="N171" s="24" t="str">
        <f>IF(M171="","",(M171-E171-M171*('Parâmetros'!$B$5+'Parâmetros'!$B$6))/M171)</f>
        <v/>
      </c>
      <c r="O171" s="22" t="str">
        <f>IF(OR(E171="",G171=""),"",ROUND(G171*(1-'Parâmetros'!$C$19),2))</f>
        <v/>
      </c>
      <c r="P171" s="24" t="str">
        <f>IF(O171="","",(O171-E171-O171*('Parâmetros'!$B$5+'Parâmetros'!$B$6))/O171)</f>
        <v/>
      </c>
      <c r="Q171" s="25" t="str">
        <f>IF(E171="","",IF(H171&lt;'Parâmetros'!$B$8,"Revise o preço de varejo: margem abaixo do mínimo",IF(MIN(L171,N171,P171)&lt;'Parâmetros'!$B$8,"Faixa abaixo do mínimo: use o preço mínimo","OK")))</f>
        <v/>
      </c>
    </row>
    <row r="172">
      <c r="A172" s="20" t="n"/>
      <c r="B172" s="20" t="n"/>
      <c r="C172" s="20" t="n"/>
      <c r="D172" s="20" t="n"/>
      <c r="E172" s="21" t="n"/>
      <c r="F172" s="22" t="str">
        <f>IF(E172="","",E172/(1-('Parâmetros'!$B$4+'Parâmetros'!$B$6+'Parâmetros'!$B$7)))</f>
        <v/>
      </c>
      <c r="G172" s="23" t="str">
        <f>IF(E172="","",ROUNDUP(F172+0.1,0)-0.1)</f>
        <v/>
      </c>
      <c r="H172" s="24" t="str">
        <f>IF(OR(E172="",G172=""),"",(G172-E172-G172*('Parâmetros'!$B$4+'Parâmetros'!$B$6))/G172)</f>
        <v/>
      </c>
      <c r="I172" s="22" t="str">
        <f>IF(E172="","",E172/(1-('Parâmetros'!$B$5+'Parâmetros'!$B$6+'Parâmetros'!$B$8)))</f>
        <v/>
      </c>
      <c r="J172" s="24" t="str">
        <f>IF(OR(E172="",G172=""),"",1-I172/G172)</f>
        <v/>
      </c>
      <c r="K172" s="22" t="str">
        <f>IF(OR(E172="",G172=""),"",ROUND(G172*(1-'Parâmetros'!$C$17),2))</f>
        <v/>
      </c>
      <c r="L172" s="24" t="str">
        <f>IF(K172="","",(K172-E172-K172*('Parâmetros'!$B$5+'Parâmetros'!$B$6))/K172)</f>
        <v/>
      </c>
      <c r="M172" s="22" t="str">
        <f>IF(OR(E172="",G172=""),"",ROUND(G172*(1-'Parâmetros'!$C$18),2))</f>
        <v/>
      </c>
      <c r="N172" s="24" t="str">
        <f>IF(M172="","",(M172-E172-M172*('Parâmetros'!$B$5+'Parâmetros'!$B$6))/M172)</f>
        <v/>
      </c>
      <c r="O172" s="22" t="str">
        <f>IF(OR(E172="",G172=""),"",ROUND(G172*(1-'Parâmetros'!$C$19),2))</f>
        <v/>
      </c>
      <c r="P172" s="24" t="str">
        <f>IF(O172="","",(O172-E172-O172*('Parâmetros'!$B$5+'Parâmetros'!$B$6))/O172)</f>
        <v/>
      </c>
      <c r="Q172" s="25" t="str">
        <f>IF(E172="","",IF(H172&lt;'Parâmetros'!$B$8,"Revise o preço de varejo: margem abaixo do mínimo",IF(MIN(L172,N172,P172)&lt;'Parâmetros'!$B$8,"Faixa abaixo do mínimo: use o preço mínimo","OK")))</f>
        <v/>
      </c>
    </row>
    <row r="173">
      <c r="A173" s="20" t="n"/>
      <c r="B173" s="20" t="n"/>
      <c r="C173" s="20" t="n"/>
      <c r="D173" s="20" t="n"/>
      <c r="E173" s="21" t="n"/>
      <c r="F173" s="22" t="str">
        <f>IF(E173="","",E173/(1-('Parâmetros'!$B$4+'Parâmetros'!$B$6+'Parâmetros'!$B$7)))</f>
        <v/>
      </c>
      <c r="G173" s="23" t="str">
        <f>IF(E173="","",ROUNDUP(F173+0.1,0)-0.1)</f>
        <v/>
      </c>
      <c r="H173" s="24" t="str">
        <f>IF(OR(E173="",G173=""),"",(G173-E173-G173*('Parâmetros'!$B$4+'Parâmetros'!$B$6))/G173)</f>
        <v/>
      </c>
      <c r="I173" s="22" t="str">
        <f>IF(E173="","",E173/(1-('Parâmetros'!$B$5+'Parâmetros'!$B$6+'Parâmetros'!$B$8)))</f>
        <v/>
      </c>
      <c r="J173" s="24" t="str">
        <f>IF(OR(E173="",G173=""),"",1-I173/G173)</f>
        <v/>
      </c>
      <c r="K173" s="22" t="str">
        <f>IF(OR(E173="",G173=""),"",ROUND(G173*(1-'Parâmetros'!$C$17),2))</f>
        <v/>
      </c>
      <c r="L173" s="24" t="str">
        <f>IF(K173="","",(K173-E173-K173*('Parâmetros'!$B$5+'Parâmetros'!$B$6))/K173)</f>
        <v/>
      </c>
      <c r="M173" s="22" t="str">
        <f>IF(OR(E173="",G173=""),"",ROUND(G173*(1-'Parâmetros'!$C$18),2))</f>
        <v/>
      </c>
      <c r="N173" s="24" t="str">
        <f>IF(M173="","",(M173-E173-M173*('Parâmetros'!$B$5+'Parâmetros'!$B$6))/M173)</f>
        <v/>
      </c>
      <c r="O173" s="22" t="str">
        <f>IF(OR(E173="",G173=""),"",ROUND(G173*(1-'Parâmetros'!$C$19),2))</f>
        <v/>
      </c>
      <c r="P173" s="24" t="str">
        <f>IF(O173="","",(O173-E173-O173*('Parâmetros'!$B$5+'Parâmetros'!$B$6))/O173)</f>
        <v/>
      </c>
      <c r="Q173" s="25" t="str">
        <f>IF(E173="","",IF(H173&lt;'Parâmetros'!$B$8,"Revise o preço de varejo: margem abaixo do mínimo",IF(MIN(L173,N173,P173)&lt;'Parâmetros'!$B$8,"Faixa abaixo do mínimo: use o preço mínimo","OK")))</f>
        <v/>
      </c>
    </row>
    <row r="174">
      <c r="A174" s="20" t="n"/>
      <c r="B174" s="20" t="n"/>
      <c r="C174" s="20" t="n"/>
      <c r="D174" s="20" t="n"/>
      <c r="E174" s="21" t="n"/>
      <c r="F174" s="22" t="str">
        <f>IF(E174="","",E174/(1-('Parâmetros'!$B$4+'Parâmetros'!$B$6+'Parâmetros'!$B$7)))</f>
        <v/>
      </c>
      <c r="G174" s="23" t="str">
        <f>IF(E174="","",ROUNDUP(F174+0.1,0)-0.1)</f>
        <v/>
      </c>
      <c r="H174" s="24" t="str">
        <f>IF(OR(E174="",G174=""),"",(G174-E174-G174*('Parâmetros'!$B$4+'Parâmetros'!$B$6))/G174)</f>
        <v/>
      </c>
      <c r="I174" s="22" t="str">
        <f>IF(E174="","",E174/(1-('Parâmetros'!$B$5+'Parâmetros'!$B$6+'Parâmetros'!$B$8)))</f>
        <v/>
      </c>
      <c r="J174" s="24" t="str">
        <f>IF(OR(E174="",G174=""),"",1-I174/G174)</f>
        <v/>
      </c>
      <c r="K174" s="22" t="str">
        <f>IF(OR(E174="",G174=""),"",ROUND(G174*(1-'Parâmetros'!$C$17),2))</f>
        <v/>
      </c>
      <c r="L174" s="24" t="str">
        <f>IF(K174="","",(K174-E174-K174*('Parâmetros'!$B$5+'Parâmetros'!$B$6))/K174)</f>
        <v/>
      </c>
      <c r="M174" s="22" t="str">
        <f>IF(OR(E174="",G174=""),"",ROUND(G174*(1-'Parâmetros'!$C$18),2))</f>
        <v/>
      </c>
      <c r="N174" s="24" t="str">
        <f>IF(M174="","",(M174-E174-M174*('Parâmetros'!$B$5+'Parâmetros'!$B$6))/M174)</f>
        <v/>
      </c>
      <c r="O174" s="22" t="str">
        <f>IF(OR(E174="",G174=""),"",ROUND(G174*(1-'Parâmetros'!$C$19),2))</f>
        <v/>
      </c>
      <c r="P174" s="24" t="str">
        <f>IF(O174="","",(O174-E174-O174*('Parâmetros'!$B$5+'Parâmetros'!$B$6))/O174)</f>
        <v/>
      </c>
      <c r="Q174" s="25" t="str">
        <f>IF(E174="","",IF(H174&lt;'Parâmetros'!$B$8,"Revise o preço de varejo: margem abaixo do mínimo",IF(MIN(L174,N174,P174)&lt;'Parâmetros'!$B$8,"Faixa abaixo do mínimo: use o preço mínimo","OK")))</f>
        <v/>
      </c>
    </row>
    <row r="175">
      <c r="A175" s="20" t="n"/>
      <c r="B175" s="20" t="n"/>
      <c r="C175" s="20" t="n"/>
      <c r="D175" s="20" t="n"/>
      <c r="E175" s="21" t="n"/>
      <c r="F175" s="22" t="str">
        <f>IF(E175="","",E175/(1-('Parâmetros'!$B$4+'Parâmetros'!$B$6+'Parâmetros'!$B$7)))</f>
        <v/>
      </c>
      <c r="G175" s="23" t="str">
        <f>IF(E175="","",ROUNDUP(F175+0.1,0)-0.1)</f>
        <v/>
      </c>
      <c r="H175" s="24" t="str">
        <f>IF(OR(E175="",G175=""),"",(G175-E175-G175*('Parâmetros'!$B$4+'Parâmetros'!$B$6))/G175)</f>
        <v/>
      </c>
      <c r="I175" s="22" t="str">
        <f>IF(E175="","",E175/(1-('Parâmetros'!$B$5+'Parâmetros'!$B$6+'Parâmetros'!$B$8)))</f>
        <v/>
      </c>
      <c r="J175" s="24" t="str">
        <f>IF(OR(E175="",G175=""),"",1-I175/G175)</f>
        <v/>
      </c>
      <c r="K175" s="22" t="str">
        <f>IF(OR(E175="",G175=""),"",ROUND(G175*(1-'Parâmetros'!$C$17),2))</f>
        <v/>
      </c>
      <c r="L175" s="24" t="str">
        <f>IF(K175="","",(K175-E175-K175*('Parâmetros'!$B$5+'Parâmetros'!$B$6))/K175)</f>
        <v/>
      </c>
      <c r="M175" s="22" t="str">
        <f>IF(OR(E175="",G175=""),"",ROUND(G175*(1-'Parâmetros'!$C$18),2))</f>
        <v/>
      </c>
      <c r="N175" s="24" t="str">
        <f>IF(M175="","",(M175-E175-M175*('Parâmetros'!$B$5+'Parâmetros'!$B$6))/M175)</f>
        <v/>
      </c>
      <c r="O175" s="22" t="str">
        <f>IF(OR(E175="",G175=""),"",ROUND(G175*(1-'Parâmetros'!$C$19),2))</f>
        <v/>
      </c>
      <c r="P175" s="24" t="str">
        <f>IF(O175="","",(O175-E175-O175*('Parâmetros'!$B$5+'Parâmetros'!$B$6))/O175)</f>
        <v/>
      </c>
      <c r="Q175" s="25" t="str">
        <f>IF(E175="","",IF(H175&lt;'Parâmetros'!$B$8,"Revise o preço de varejo: margem abaixo do mínimo",IF(MIN(L175,N175,P175)&lt;'Parâmetros'!$B$8,"Faixa abaixo do mínimo: use o preço mínimo","OK")))</f>
        <v/>
      </c>
    </row>
    <row r="176">
      <c r="A176" s="20" t="n"/>
      <c r="B176" s="20" t="n"/>
      <c r="C176" s="20" t="n"/>
      <c r="D176" s="20" t="n"/>
      <c r="E176" s="21" t="n"/>
      <c r="F176" s="22" t="str">
        <f>IF(E176="","",E176/(1-('Parâmetros'!$B$4+'Parâmetros'!$B$6+'Parâmetros'!$B$7)))</f>
        <v/>
      </c>
      <c r="G176" s="23" t="str">
        <f>IF(E176="","",ROUNDUP(F176+0.1,0)-0.1)</f>
        <v/>
      </c>
      <c r="H176" s="24" t="str">
        <f>IF(OR(E176="",G176=""),"",(G176-E176-G176*('Parâmetros'!$B$4+'Parâmetros'!$B$6))/G176)</f>
        <v/>
      </c>
      <c r="I176" s="22" t="str">
        <f>IF(E176="","",E176/(1-('Parâmetros'!$B$5+'Parâmetros'!$B$6+'Parâmetros'!$B$8)))</f>
        <v/>
      </c>
      <c r="J176" s="24" t="str">
        <f>IF(OR(E176="",G176=""),"",1-I176/G176)</f>
        <v/>
      </c>
      <c r="K176" s="22" t="str">
        <f>IF(OR(E176="",G176=""),"",ROUND(G176*(1-'Parâmetros'!$C$17),2))</f>
        <v/>
      </c>
      <c r="L176" s="24" t="str">
        <f>IF(K176="","",(K176-E176-K176*('Parâmetros'!$B$5+'Parâmetros'!$B$6))/K176)</f>
        <v/>
      </c>
      <c r="M176" s="22" t="str">
        <f>IF(OR(E176="",G176=""),"",ROUND(G176*(1-'Parâmetros'!$C$18),2))</f>
        <v/>
      </c>
      <c r="N176" s="24" t="str">
        <f>IF(M176="","",(M176-E176-M176*('Parâmetros'!$B$5+'Parâmetros'!$B$6))/M176)</f>
        <v/>
      </c>
      <c r="O176" s="22" t="str">
        <f>IF(OR(E176="",G176=""),"",ROUND(G176*(1-'Parâmetros'!$C$19),2))</f>
        <v/>
      </c>
      <c r="P176" s="24" t="str">
        <f>IF(O176="","",(O176-E176-O176*('Parâmetros'!$B$5+'Parâmetros'!$B$6))/O176)</f>
        <v/>
      </c>
      <c r="Q176" s="25" t="str">
        <f>IF(E176="","",IF(H176&lt;'Parâmetros'!$B$8,"Revise o preço de varejo: margem abaixo do mínimo",IF(MIN(L176,N176,P176)&lt;'Parâmetros'!$B$8,"Faixa abaixo do mínimo: use o preço mínimo","OK")))</f>
        <v/>
      </c>
    </row>
    <row r="177">
      <c r="A177" s="20" t="n"/>
      <c r="B177" s="20" t="n"/>
      <c r="C177" s="20" t="n"/>
      <c r="D177" s="20" t="n"/>
      <c r="E177" s="21" t="n"/>
      <c r="F177" s="22" t="str">
        <f>IF(E177="","",E177/(1-('Parâmetros'!$B$4+'Parâmetros'!$B$6+'Parâmetros'!$B$7)))</f>
        <v/>
      </c>
      <c r="G177" s="23" t="str">
        <f>IF(E177="","",ROUNDUP(F177+0.1,0)-0.1)</f>
        <v/>
      </c>
      <c r="H177" s="24" t="str">
        <f>IF(OR(E177="",G177=""),"",(G177-E177-G177*('Parâmetros'!$B$4+'Parâmetros'!$B$6))/G177)</f>
        <v/>
      </c>
      <c r="I177" s="22" t="str">
        <f>IF(E177="","",E177/(1-('Parâmetros'!$B$5+'Parâmetros'!$B$6+'Parâmetros'!$B$8)))</f>
        <v/>
      </c>
      <c r="J177" s="24" t="str">
        <f>IF(OR(E177="",G177=""),"",1-I177/G177)</f>
        <v/>
      </c>
      <c r="K177" s="22" t="str">
        <f>IF(OR(E177="",G177=""),"",ROUND(G177*(1-'Parâmetros'!$C$17),2))</f>
        <v/>
      </c>
      <c r="L177" s="24" t="str">
        <f>IF(K177="","",(K177-E177-K177*('Parâmetros'!$B$5+'Parâmetros'!$B$6))/K177)</f>
        <v/>
      </c>
      <c r="M177" s="22" t="str">
        <f>IF(OR(E177="",G177=""),"",ROUND(G177*(1-'Parâmetros'!$C$18),2))</f>
        <v/>
      </c>
      <c r="N177" s="24" t="str">
        <f>IF(M177="","",(M177-E177-M177*('Parâmetros'!$B$5+'Parâmetros'!$B$6))/M177)</f>
        <v/>
      </c>
      <c r="O177" s="22" t="str">
        <f>IF(OR(E177="",G177=""),"",ROUND(G177*(1-'Parâmetros'!$C$19),2))</f>
        <v/>
      </c>
      <c r="P177" s="24" t="str">
        <f>IF(O177="","",(O177-E177-O177*('Parâmetros'!$B$5+'Parâmetros'!$B$6))/O177)</f>
        <v/>
      </c>
      <c r="Q177" s="25" t="str">
        <f>IF(E177="","",IF(H177&lt;'Parâmetros'!$B$8,"Revise o preço de varejo: margem abaixo do mínimo",IF(MIN(L177,N177,P177)&lt;'Parâmetros'!$B$8,"Faixa abaixo do mínimo: use o preço mínimo","OK")))</f>
        <v/>
      </c>
    </row>
    <row r="178">
      <c r="A178" s="20" t="n"/>
      <c r="B178" s="20" t="n"/>
      <c r="C178" s="20" t="n"/>
      <c r="D178" s="20" t="n"/>
      <c r="E178" s="21" t="n"/>
      <c r="F178" s="22" t="str">
        <f>IF(E178="","",E178/(1-('Parâmetros'!$B$4+'Parâmetros'!$B$6+'Parâmetros'!$B$7)))</f>
        <v/>
      </c>
      <c r="G178" s="23" t="str">
        <f>IF(E178="","",ROUNDUP(F178+0.1,0)-0.1)</f>
        <v/>
      </c>
      <c r="H178" s="24" t="str">
        <f>IF(OR(E178="",G178=""),"",(G178-E178-G178*('Parâmetros'!$B$4+'Parâmetros'!$B$6))/G178)</f>
        <v/>
      </c>
      <c r="I178" s="22" t="str">
        <f>IF(E178="","",E178/(1-('Parâmetros'!$B$5+'Parâmetros'!$B$6+'Parâmetros'!$B$8)))</f>
        <v/>
      </c>
      <c r="J178" s="24" t="str">
        <f>IF(OR(E178="",G178=""),"",1-I178/G178)</f>
        <v/>
      </c>
      <c r="K178" s="22" t="str">
        <f>IF(OR(E178="",G178=""),"",ROUND(G178*(1-'Parâmetros'!$C$17),2))</f>
        <v/>
      </c>
      <c r="L178" s="24" t="str">
        <f>IF(K178="","",(K178-E178-K178*('Parâmetros'!$B$5+'Parâmetros'!$B$6))/K178)</f>
        <v/>
      </c>
      <c r="M178" s="22" t="str">
        <f>IF(OR(E178="",G178=""),"",ROUND(G178*(1-'Parâmetros'!$C$18),2))</f>
        <v/>
      </c>
      <c r="N178" s="24" t="str">
        <f>IF(M178="","",(M178-E178-M178*('Parâmetros'!$B$5+'Parâmetros'!$B$6))/M178)</f>
        <v/>
      </c>
      <c r="O178" s="22" t="str">
        <f>IF(OR(E178="",G178=""),"",ROUND(G178*(1-'Parâmetros'!$C$19),2))</f>
        <v/>
      </c>
      <c r="P178" s="24" t="str">
        <f>IF(O178="","",(O178-E178-O178*('Parâmetros'!$B$5+'Parâmetros'!$B$6))/O178)</f>
        <v/>
      </c>
      <c r="Q178" s="25" t="str">
        <f>IF(E178="","",IF(H178&lt;'Parâmetros'!$B$8,"Revise o preço de varejo: margem abaixo do mínimo",IF(MIN(L178,N178,P178)&lt;'Parâmetros'!$B$8,"Faixa abaixo do mínimo: use o preço mínimo","OK")))</f>
        <v/>
      </c>
    </row>
    <row r="179">
      <c r="A179" s="20" t="n"/>
      <c r="B179" s="20" t="n"/>
      <c r="C179" s="20" t="n"/>
      <c r="D179" s="20" t="n"/>
      <c r="E179" s="21" t="n"/>
      <c r="F179" s="22" t="str">
        <f>IF(E179="","",E179/(1-('Parâmetros'!$B$4+'Parâmetros'!$B$6+'Parâmetros'!$B$7)))</f>
        <v/>
      </c>
      <c r="G179" s="23" t="str">
        <f>IF(E179="","",ROUNDUP(F179+0.1,0)-0.1)</f>
        <v/>
      </c>
      <c r="H179" s="24" t="str">
        <f>IF(OR(E179="",G179=""),"",(G179-E179-G179*('Parâmetros'!$B$4+'Parâmetros'!$B$6))/G179)</f>
        <v/>
      </c>
      <c r="I179" s="22" t="str">
        <f>IF(E179="","",E179/(1-('Parâmetros'!$B$5+'Parâmetros'!$B$6+'Parâmetros'!$B$8)))</f>
        <v/>
      </c>
      <c r="J179" s="24" t="str">
        <f>IF(OR(E179="",G179=""),"",1-I179/G179)</f>
        <v/>
      </c>
      <c r="K179" s="22" t="str">
        <f>IF(OR(E179="",G179=""),"",ROUND(G179*(1-'Parâmetros'!$C$17),2))</f>
        <v/>
      </c>
      <c r="L179" s="24" t="str">
        <f>IF(K179="","",(K179-E179-K179*('Parâmetros'!$B$5+'Parâmetros'!$B$6))/K179)</f>
        <v/>
      </c>
      <c r="M179" s="22" t="str">
        <f>IF(OR(E179="",G179=""),"",ROUND(G179*(1-'Parâmetros'!$C$18),2))</f>
        <v/>
      </c>
      <c r="N179" s="24" t="str">
        <f>IF(M179="","",(M179-E179-M179*('Parâmetros'!$B$5+'Parâmetros'!$B$6))/M179)</f>
        <v/>
      </c>
      <c r="O179" s="22" t="str">
        <f>IF(OR(E179="",G179=""),"",ROUND(G179*(1-'Parâmetros'!$C$19),2))</f>
        <v/>
      </c>
      <c r="P179" s="24" t="str">
        <f>IF(O179="","",(O179-E179-O179*('Parâmetros'!$B$5+'Parâmetros'!$B$6))/O179)</f>
        <v/>
      </c>
      <c r="Q179" s="25" t="str">
        <f>IF(E179="","",IF(H179&lt;'Parâmetros'!$B$8,"Revise o preço de varejo: margem abaixo do mínimo",IF(MIN(L179,N179,P179)&lt;'Parâmetros'!$B$8,"Faixa abaixo do mínimo: use o preço mínimo","OK")))</f>
        <v/>
      </c>
    </row>
    <row r="180">
      <c r="A180" s="20" t="n"/>
      <c r="B180" s="20" t="n"/>
      <c r="C180" s="20" t="n"/>
      <c r="D180" s="20" t="n"/>
      <c r="E180" s="21" t="n"/>
      <c r="F180" s="22" t="str">
        <f>IF(E180="","",E180/(1-('Parâmetros'!$B$4+'Parâmetros'!$B$6+'Parâmetros'!$B$7)))</f>
        <v/>
      </c>
      <c r="G180" s="23" t="str">
        <f>IF(E180="","",ROUNDUP(F180+0.1,0)-0.1)</f>
        <v/>
      </c>
      <c r="H180" s="24" t="str">
        <f>IF(OR(E180="",G180=""),"",(G180-E180-G180*('Parâmetros'!$B$4+'Parâmetros'!$B$6))/G180)</f>
        <v/>
      </c>
      <c r="I180" s="22" t="str">
        <f>IF(E180="","",E180/(1-('Parâmetros'!$B$5+'Parâmetros'!$B$6+'Parâmetros'!$B$8)))</f>
        <v/>
      </c>
      <c r="J180" s="24" t="str">
        <f>IF(OR(E180="",G180=""),"",1-I180/G180)</f>
        <v/>
      </c>
      <c r="K180" s="22" t="str">
        <f>IF(OR(E180="",G180=""),"",ROUND(G180*(1-'Parâmetros'!$C$17),2))</f>
        <v/>
      </c>
      <c r="L180" s="24" t="str">
        <f>IF(K180="","",(K180-E180-K180*('Parâmetros'!$B$5+'Parâmetros'!$B$6))/K180)</f>
        <v/>
      </c>
      <c r="M180" s="22" t="str">
        <f>IF(OR(E180="",G180=""),"",ROUND(G180*(1-'Parâmetros'!$C$18),2))</f>
        <v/>
      </c>
      <c r="N180" s="24" t="str">
        <f>IF(M180="","",(M180-E180-M180*('Parâmetros'!$B$5+'Parâmetros'!$B$6))/M180)</f>
        <v/>
      </c>
      <c r="O180" s="22" t="str">
        <f>IF(OR(E180="",G180=""),"",ROUND(G180*(1-'Parâmetros'!$C$19),2))</f>
        <v/>
      </c>
      <c r="P180" s="24" t="str">
        <f>IF(O180="","",(O180-E180-O180*('Parâmetros'!$B$5+'Parâmetros'!$B$6))/O180)</f>
        <v/>
      </c>
      <c r="Q180" s="25" t="str">
        <f>IF(E180="","",IF(H180&lt;'Parâmetros'!$B$8,"Revise o preço de varejo: margem abaixo do mínimo",IF(MIN(L180,N180,P180)&lt;'Parâmetros'!$B$8,"Faixa abaixo do mínimo: use o preço mínimo","OK")))</f>
        <v/>
      </c>
    </row>
    <row r="181">
      <c r="A181" s="20" t="n"/>
      <c r="B181" s="20" t="n"/>
      <c r="C181" s="20" t="n"/>
      <c r="D181" s="20" t="n"/>
      <c r="E181" s="21" t="n"/>
      <c r="F181" s="22" t="str">
        <f>IF(E181="","",E181/(1-('Parâmetros'!$B$4+'Parâmetros'!$B$6+'Parâmetros'!$B$7)))</f>
        <v/>
      </c>
      <c r="G181" s="23" t="str">
        <f>IF(E181="","",ROUNDUP(F181+0.1,0)-0.1)</f>
        <v/>
      </c>
      <c r="H181" s="24" t="str">
        <f>IF(OR(E181="",G181=""),"",(G181-E181-G181*('Parâmetros'!$B$4+'Parâmetros'!$B$6))/G181)</f>
        <v/>
      </c>
      <c r="I181" s="22" t="str">
        <f>IF(E181="","",E181/(1-('Parâmetros'!$B$5+'Parâmetros'!$B$6+'Parâmetros'!$B$8)))</f>
        <v/>
      </c>
      <c r="J181" s="24" t="str">
        <f>IF(OR(E181="",G181=""),"",1-I181/G181)</f>
        <v/>
      </c>
      <c r="K181" s="22" t="str">
        <f>IF(OR(E181="",G181=""),"",ROUND(G181*(1-'Parâmetros'!$C$17),2))</f>
        <v/>
      </c>
      <c r="L181" s="24" t="str">
        <f>IF(K181="","",(K181-E181-K181*('Parâmetros'!$B$5+'Parâmetros'!$B$6))/K181)</f>
        <v/>
      </c>
      <c r="M181" s="22" t="str">
        <f>IF(OR(E181="",G181=""),"",ROUND(G181*(1-'Parâmetros'!$C$18),2))</f>
        <v/>
      </c>
      <c r="N181" s="24" t="str">
        <f>IF(M181="","",(M181-E181-M181*('Parâmetros'!$B$5+'Parâmetros'!$B$6))/M181)</f>
        <v/>
      </c>
      <c r="O181" s="22" t="str">
        <f>IF(OR(E181="",G181=""),"",ROUND(G181*(1-'Parâmetros'!$C$19),2))</f>
        <v/>
      </c>
      <c r="P181" s="24" t="str">
        <f>IF(O181="","",(O181-E181-O181*('Parâmetros'!$B$5+'Parâmetros'!$B$6))/O181)</f>
        <v/>
      </c>
      <c r="Q181" s="25" t="str">
        <f>IF(E181="","",IF(H181&lt;'Parâmetros'!$B$8,"Revise o preço de varejo: margem abaixo do mínimo",IF(MIN(L181,N181,P181)&lt;'Parâmetros'!$B$8,"Faixa abaixo do mínimo: use o preço mínimo","OK")))</f>
        <v/>
      </c>
    </row>
    <row r="182">
      <c r="A182" s="20" t="n"/>
      <c r="B182" s="20" t="n"/>
      <c r="C182" s="20" t="n"/>
      <c r="D182" s="20" t="n"/>
      <c r="E182" s="21" t="n"/>
      <c r="F182" s="22" t="str">
        <f>IF(E182="","",E182/(1-('Parâmetros'!$B$4+'Parâmetros'!$B$6+'Parâmetros'!$B$7)))</f>
        <v/>
      </c>
      <c r="G182" s="23" t="str">
        <f>IF(E182="","",ROUNDUP(F182+0.1,0)-0.1)</f>
        <v/>
      </c>
      <c r="H182" s="24" t="str">
        <f>IF(OR(E182="",G182=""),"",(G182-E182-G182*('Parâmetros'!$B$4+'Parâmetros'!$B$6))/G182)</f>
        <v/>
      </c>
      <c r="I182" s="22" t="str">
        <f>IF(E182="","",E182/(1-('Parâmetros'!$B$5+'Parâmetros'!$B$6+'Parâmetros'!$B$8)))</f>
        <v/>
      </c>
      <c r="J182" s="24" t="str">
        <f>IF(OR(E182="",G182=""),"",1-I182/G182)</f>
        <v/>
      </c>
      <c r="K182" s="22" t="str">
        <f>IF(OR(E182="",G182=""),"",ROUND(G182*(1-'Parâmetros'!$C$17),2))</f>
        <v/>
      </c>
      <c r="L182" s="24" t="str">
        <f>IF(K182="","",(K182-E182-K182*('Parâmetros'!$B$5+'Parâmetros'!$B$6))/K182)</f>
        <v/>
      </c>
      <c r="M182" s="22" t="str">
        <f>IF(OR(E182="",G182=""),"",ROUND(G182*(1-'Parâmetros'!$C$18),2))</f>
        <v/>
      </c>
      <c r="N182" s="24" t="str">
        <f>IF(M182="","",(M182-E182-M182*('Parâmetros'!$B$5+'Parâmetros'!$B$6))/M182)</f>
        <v/>
      </c>
      <c r="O182" s="22" t="str">
        <f>IF(OR(E182="",G182=""),"",ROUND(G182*(1-'Parâmetros'!$C$19),2))</f>
        <v/>
      </c>
      <c r="P182" s="24" t="str">
        <f>IF(O182="","",(O182-E182-O182*('Parâmetros'!$B$5+'Parâmetros'!$B$6))/O182)</f>
        <v/>
      </c>
      <c r="Q182" s="25" t="str">
        <f>IF(E182="","",IF(H182&lt;'Parâmetros'!$B$8,"Revise o preço de varejo: margem abaixo do mínimo",IF(MIN(L182,N182,P182)&lt;'Parâmetros'!$B$8,"Faixa abaixo do mínimo: use o preço mínimo","OK")))</f>
        <v/>
      </c>
    </row>
    <row r="183">
      <c r="A183" s="20" t="n"/>
      <c r="B183" s="20" t="n"/>
      <c r="C183" s="20" t="n"/>
      <c r="D183" s="20" t="n"/>
      <c r="E183" s="21" t="n"/>
      <c r="F183" s="22" t="str">
        <f>IF(E183="","",E183/(1-('Parâmetros'!$B$4+'Parâmetros'!$B$6+'Parâmetros'!$B$7)))</f>
        <v/>
      </c>
      <c r="G183" s="23" t="str">
        <f>IF(E183="","",ROUNDUP(F183+0.1,0)-0.1)</f>
        <v/>
      </c>
      <c r="H183" s="24" t="str">
        <f>IF(OR(E183="",G183=""),"",(G183-E183-G183*('Parâmetros'!$B$4+'Parâmetros'!$B$6))/G183)</f>
        <v/>
      </c>
      <c r="I183" s="22" t="str">
        <f>IF(E183="","",E183/(1-('Parâmetros'!$B$5+'Parâmetros'!$B$6+'Parâmetros'!$B$8)))</f>
        <v/>
      </c>
      <c r="J183" s="24" t="str">
        <f>IF(OR(E183="",G183=""),"",1-I183/G183)</f>
        <v/>
      </c>
      <c r="K183" s="22" t="str">
        <f>IF(OR(E183="",G183=""),"",ROUND(G183*(1-'Parâmetros'!$C$17),2))</f>
        <v/>
      </c>
      <c r="L183" s="24" t="str">
        <f>IF(K183="","",(K183-E183-K183*('Parâmetros'!$B$5+'Parâmetros'!$B$6))/K183)</f>
        <v/>
      </c>
      <c r="M183" s="22" t="str">
        <f>IF(OR(E183="",G183=""),"",ROUND(G183*(1-'Parâmetros'!$C$18),2))</f>
        <v/>
      </c>
      <c r="N183" s="24" t="str">
        <f>IF(M183="","",(M183-E183-M183*('Parâmetros'!$B$5+'Parâmetros'!$B$6))/M183)</f>
        <v/>
      </c>
      <c r="O183" s="22" t="str">
        <f>IF(OR(E183="",G183=""),"",ROUND(G183*(1-'Parâmetros'!$C$19),2))</f>
        <v/>
      </c>
      <c r="P183" s="24" t="str">
        <f>IF(O183="","",(O183-E183-O183*('Parâmetros'!$B$5+'Parâmetros'!$B$6))/O183)</f>
        <v/>
      </c>
      <c r="Q183" s="25" t="str">
        <f>IF(E183="","",IF(H183&lt;'Parâmetros'!$B$8,"Revise o preço de varejo: margem abaixo do mínimo",IF(MIN(L183,N183,P183)&lt;'Parâmetros'!$B$8,"Faixa abaixo do mínimo: use o preço mínimo","OK")))</f>
        <v/>
      </c>
    </row>
    <row r="184">
      <c r="A184" s="20" t="n"/>
      <c r="B184" s="20" t="n"/>
      <c r="C184" s="20" t="n"/>
      <c r="D184" s="20" t="n"/>
      <c r="E184" s="21" t="n"/>
      <c r="F184" s="22" t="str">
        <f>IF(E184="","",E184/(1-('Parâmetros'!$B$4+'Parâmetros'!$B$6+'Parâmetros'!$B$7)))</f>
        <v/>
      </c>
      <c r="G184" s="23" t="str">
        <f>IF(E184="","",ROUNDUP(F184+0.1,0)-0.1)</f>
        <v/>
      </c>
      <c r="H184" s="24" t="str">
        <f>IF(OR(E184="",G184=""),"",(G184-E184-G184*('Parâmetros'!$B$4+'Parâmetros'!$B$6))/G184)</f>
        <v/>
      </c>
      <c r="I184" s="22" t="str">
        <f>IF(E184="","",E184/(1-('Parâmetros'!$B$5+'Parâmetros'!$B$6+'Parâmetros'!$B$8)))</f>
        <v/>
      </c>
      <c r="J184" s="24" t="str">
        <f>IF(OR(E184="",G184=""),"",1-I184/G184)</f>
        <v/>
      </c>
      <c r="K184" s="22" t="str">
        <f>IF(OR(E184="",G184=""),"",ROUND(G184*(1-'Parâmetros'!$C$17),2))</f>
        <v/>
      </c>
      <c r="L184" s="24" t="str">
        <f>IF(K184="","",(K184-E184-K184*('Parâmetros'!$B$5+'Parâmetros'!$B$6))/K184)</f>
        <v/>
      </c>
      <c r="M184" s="22" t="str">
        <f>IF(OR(E184="",G184=""),"",ROUND(G184*(1-'Parâmetros'!$C$18),2))</f>
        <v/>
      </c>
      <c r="N184" s="24" t="str">
        <f>IF(M184="","",(M184-E184-M184*('Parâmetros'!$B$5+'Parâmetros'!$B$6))/M184)</f>
        <v/>
      </c>
      <c r="O184" s="22" t="str">
        <f>IF(OR(E184="",G184=""),"",ROUND(G184*(1-'Parâmetros'!$C$19),2))</f>
        <v/>
      </c>
      <c r="P184" s="24" t="str">
        <f>IF(O184="","",(O184-E184-O184*('Parâmetros'!$B$5+'Parâmetros'!$B$6))/O184)</f>
        <v/>
      </c>
      <c r="Q184" s="25" t="str">
        <f>IF(E184="","",IF(H184&lt;'Parâmetros'!$B$8,"Revise o preço de varejo: margem abaixo do mínimo",IF(MIN(L184,N184,P184)&lt;'Parâmetros'!$B$8,"Faixa abaixo do mínimo: use o preço mínimo","OK")))</f>
        <v/>
      </c>
    </row>
    <row r="185">
      <c r="A185" s="20" t="n"/>
      <c r="B185" s="20" t="n"/>
      <c r="C185" s="20" t="n"/>
      <c r="D185" s="20" t="n"/>
      <c r="E185" s="21" t="n"/>
      <c r="F185" s="22" t="str">
        <f>IF(E185="","",E185/(1-('Parâmetros'!$B$4+'Parâmetros'!$B$6+'Parâmetros'!$B$7)))</f>
        <v/>
      </c>
      <c r="G185" s="23" t="str">
        <f>IF(E185="","",ROUNDUP(F185+0.1,0)-0.1)</f>
        <v/>
      </c>
      <c r="H185" s="24" t="str">
        <f>IF(OR(E185="",G185=""),"",(G185-E185-G185*('Parâmetros'!$B$4+'Parâmetros'!$B$6))/G185)</f>
        <v/>
      </c>
      <c r="I185" s="22" t="str">
        <f>IF(E185="","",E185/(1-('Parâmetros'!$B$5+'Parâmetros'!$B$6+'Parâmetros'!$B$8)))</f>
        <v/>
      </c>
      <c r="J185" s="24" t="str">
        <f>IF(OR(E185="",G185=""),"",1-I185/G185)</f>
        <v/>
      </c>
      <c r="K185" s="22" t="str">
        <f>IF(OR(E185="",G185=""),"",ROUND(G185*(1-'Parâmetros'!$C$17),2))</f>
        <v/>
      </c>
      <c r="L185" s="24" t="str">
        <f>IF(K185="","",(K185-E185-K185*('Parâmetros'!$B$5+'Parâmetros'!$B$6))/K185)</f>
        <v/>
      </c>
      <c r="M185" s="22" t="str">
        <f>IF(OR(E185="",G185=""),"",ROUND(G185*(1-'Parâmetros'!$C$18),2))</f>
        <v/>
      </c>
      <c r="N185" s="24" t="str">
        <f>IF(M185="","",(M185-E185-M185*('Parâmetros'!$B$5+'Parâmetros'!$B$6))/M185)</f>
        <v/>
      </c>
      <c r="O185" s="22" t="str">
        <f>IF(OR(E185="",G185=""),"",ROUND(G185*(1-'Parâmetros'!$C$19),2))</f>
        <v/>
      </c>
      <c r="P185" s="24" t="str">
        <f>IF(O185="","",(O185-E185-O185*('Parâmetros'!$B$5+'Parâmetros'!$B$6))/O185)</f>
        <v/>
      </c>
      <c r="Q185" s="25" t="str">
        <f>IF(E185="","",IF(H185&lt;'Parâmetros'!$B$8,"Revise o preço de varejo: margem abaixo do mínimo",IF(MIN(L185,N185,P185)&lt;'Parâmetros'!$B$8,"Faixa abaixo do mínimo: use o preço mínimo","OK")))</f>
        <v/>
      </c>
    </row>
    <row r="186">
      <c r="A186" s="20" t="n"/>
      <c r="B186" s="20" t="n"/>
      <c r="C186" s="20" t="n"/>
      <c r="D186" s="20" t="n"/>
      <c r="E186" s="21" t="n"/>
      <c r="F186" s="22" t="str">
        <f>IF(E186="","",E186/(1-('Parâmetros'!$B$4+'Parâmetros'!$B$6+'Parâmetros'!$B$7)))</f>
        <v/>
      </c>
      <c r="G186" s="23" t="str">
        <f>IF(E186="","",ROUNDUP(F186+0.1,0)-0.1)</f>
        <v/>
      </c>
      <c r="H186" s="24" t="str">
        <f>IF(OR(E186="",G186=""),"",(G186-E186-G186*('Parâmetros'!$B$4+'Parâmetros'!$B$6))/G186)</f>
        <v/>
      </c>
      <c r="I186" s="22" t="str">
        <f>IF(E186="","",E186/(1-('Parâmetros'!$B$5+'Parâmetros'!$B$6+'Parâmetros'!$B$8)))</f>
        <v/>
      </c>
      <c r="J186" s="24" t="str">
        <f>IF(OR(E186="",G186=""),"",1-I186/G186)</f>
        <v/>
      </c>
      <c r="K186" s="22" t="str">
        <f>IF(OR(E186="",G186=""),"",ROUND(G186*(1-'Parâmetros'!$C$17),2))</f>
        <v/>
      </c>
      <c r="L186" s="24" t="str">
        <f>IF(K186="","",(K186-E186-K186*('Parâmetros'!$B$5+'Parâmetros'!$B$6))/K186)</f>
        <v/>
      </c>
      <c r="M186" s="22" t="str">
        <f>IF(OR(E186="",G186=""),"",ROUND(G186*(1-'Parâmetros'!$C$18),2))</f>
        <v/>
      </c>
      <c r="N186" s="24" t="str">
        <f>IF(M186="","",(M186-E186-M186*('Parâmetros'!$B$5+'Parâmetros'!$B$6))/M186)</f>
        <v/>
      </c>
      <c r="O186" s="22" t="str">
        <f>IF(OR(E186="",G186=""),"",ROUND(G186*(1-'Parâmetros'!$C$19),2))</f>
        <v/>
      </c>
      <c r="P186" s="24" t="str">
        <f>IF(O186="","",(O186-E186-O186*('Parâmetros'!$B$5+'Parâmetros'!$B$6))/O186)</f>
        <v/>
      </c>
      <c r="Q186" s="25" t="str">
        <f>IF(E186="","",IF(H186&lt;'Parâmetros'!$B$8,"Revise o preço de varejo: margem abaixo do mínimo",IF(MIN(L186,N186,P186)&lt;'Parâmetros'!$B$8,"Faixa abaixo do mínimo: use o preço mínimo","OK")))</f>
        <v/>
      </c>
    </row>
    <row r="187">
      <c r="A187" s="20" t="n"/>
      <c r="B187" s="20" t="n"/>
      <c r="C187" s="20" t="n"/>
      <c r="D187" s="20" t="n"/>
      <c r="E187" s="21" t="n"/>
      <c r="F187" s="22" t="str">
        <f>IF(E187="","",E187/(1-('Parâmetros'!$B$4+'Parâmetros'!$B$6+'Parâmetros'!$B$7)))</f>
        <v/>
      </c>
      <c r="G187" s="23" t="str">
        <f>IF(E187="","",ROUNDUP(F187+0.1,0)-0.1)</f>
        <v/>
      </c>
      <c r="H187" s="24" t="str">
        <f>IF(OR(E187="",G187=""),"",(G187-E187-G187*('Parâmetros'!$B$4+'Parâmetros'!$B$6))/G187)</f>
        <v/>
      </c>
      <c r="I187" s="22" t="str">
        <f>IF(E187="","",E187/(1-('Parâmetros'!$B$5+'Parâmetros'!$B$6+'Parâmetros'!$B$8)))</f>
        <v/>
      </c>
      <c r="J187" s="24" t="str">
        <f>IF(OR(E187="",G187=""),"",1-I187/G187)</f>
        <v/>
      </c>
      <c r="K187" s="22" t="str">
        <f>IF(OR(E187="",G187=""),"",ROUND(G187*(1-'Parâmetros'!$C$17),2))</f>
        <v/>
      </c>
      <c r="L187" s="24" t="str">
        <f>IF(K187="","",(K187-E187-K187*('Parâmetros'!$B$5+'Parâmetros'!$B$6))/K187)</f>
        <v/>
      </c>
      <c r="M187" s="22" t="str">
        <f>IF(OR(E187="",G187=""),"",ROUND(G187*(1-'Parâmetros'!$C$18),2))</f>
        <v/>
      </c>
      <c r="N187" s="24" t="str">
        <f>IF(M187="","",(M187-E187-M187*('Parâmetros'!$B$5+'Parâmetros'!$B$6))/M187)</f>
        <v/>
      </c>
      <c r="O187" s="22" t="str">
        <f>IF(OR(E187="",G187=""),"",ROUND(G187*(1-'Parâmetros'!$C$19),2))</f>
        <v/>
      </c>
      <c r="P187" s="24" t="str">
        <f>IF(O187="","",(O187-E187-O187*('Parâmetros'!$B$5+'Parâmetros'!$B$6))/O187)</f>
        <v/>
      </c>
      <c r="Q187" s="25" t="str">
        <f>IF(E187="","",IF(H187&lt;'Parâmetros'!$B$8,"Revise o preço de varejo: margem abaixo do mínimo",IF(MIN(L187,N187,P187)&lt;'Parâmetros'!$B$8,"Faixa abaixo do mínimo: use o preço mínimo","OK")))</f>
        <v/>
      </c>
    </row>
    <row r="188">
      <c r="A188" s="20" t="n"/>
      <c r="B188" s="20" t="n"/>
      <c r="C188" s="20" t="n"/>
      <c r="D188" s="20" t="n"/>
      <c r="E188" s="21" t="n"/>
      <c r="F188" s="22" t="str">
        <f>IF(E188="","",E188/(1-('Parâmetros'!$B$4+'Parâmetros'!$B$6+'Parâmetros'!$B$7)))</f>
        <v/>
      </c>
      <c r="G188" s="23" t="str">
        <f>IF(E188="","",ROUNDUP(F188+0.1,0)-0.1)</f>
        <v/>
      </c>
      <c r="H188" s="24" t="str">
        <f>IF(OR(E188="",G188=""),"",(G188-E188-G188*('Parâmetros'!$B$4+'Parâmetros'!$B$6))/G188)</f>
        <v/>
      </c>
      <c r="I188" s="22" t="str">
        <f>IF(E188="","",E188/(1-('Parâmetros'!$B$5+'Parâmetros'!$B$6+'Parâmetros'!$B$8)))</f>
        <v/>
      </c>
      <c r="J188" s="24" t="str">
        <f>IF(OR(E188="",G188=""),"",1-I188/G188)</f>
        <v/>
      </c>
      <c r="K188" s="22" t="str">
        <f>IF(OR(E188="",G188=""),"",ROUND(G188*(1-'Parâmetros'!$C$17),2))</f>
        <v/>
      </c>
      <c r="L188" s="24" t="str">
        <f>IF(K188="","",(K188-E188-K188*('Parâmetros'!$B$5+'Parâmetros'!$B$6))/K188)</f>
        <v/>
      </c>
      <c r="M188" s="22" t="str">
        <f>IF(OR(E188="",G188=""),"",ROUND(G188*(1-'Parâmetros'!$C$18),2))</f>
        <v/>
      </c>
      <c r="N188" s="24" t="str">
        <f>IF(M188="","",(M188-E188-M188*('Parâmetros'!$B$5+'Parâmetros'!$B$6))/M188)</f>
        <v/>
      </c>
      <c r="O188" s="22" t="str">
        <f>IF(OR(E188="",G188=""),"",ROUND(G188*(1-'Parâmetros'!$C$19),2))</f>
        <v/>
      </c>
      <c r="P188" s="24" t="str">
        <f>IF(O188="","",(O188-E188-O188*('Parâmetros'!$B$5+'Parâmetros'!$B$6))/O188)</f>
        <v/>
      </c>
      <c r="Q188" s="25" t="str">
        <f>IF(E188="","",IF(H188&lt;'Parâmetros'!$B$8,"Revise o preço de varejo: margem abaixo do mínimo",IF(MIN(L188,N188,P188)&lt;'Parâmetros'!$B$8,"Faixa abaixo do mínimo: use o preço mínimo","OK")))</f>
        <v/>
      </c>
    </row>
    <row r="189">
      <c r="A189" s="20" t="n"/>
      <c r="B189" s="20" t="n"/>
      <c r="C189" s="20" t="n"/>
      <c r="D189" s="20" t="n"/>
      <c r="E189" s="21" t="n"/>
      <c r="F189" s="22" t="str">
        <f>IF(E189="","",E189/(1-('Parâmetros'!$B$4+'Parâmetros'!$B$6+'Parâmetros'!$B$7)))</f>
        <v/>
      </c>
      <c r="G189" s="23" t="str">
        <f>IF(E189="","",ROUNDUP(F189+0.1,0)-0.1)</f>
        <v/>
      </c>
      <c r="H189" s="24" t="str">
        <f>IF(OR(E189="",G189=""),"",(G189-E189-G189*('Parâmetros'!$B$4+'Parâmetros'!$B$6))/G189)</f>
        <v/>
      </c>
      <c r="I189" s="22" t="str">
        <f>IF(E189="","",E189/(1-('Parâmetros'!$B$5+'Parâmetros'!$B$6+'Parâmetros'!$B$8)))</f>
        <v/>
      </c>
      <c r="J189" s="24" t="str">
        <f>IF(OR(E189="",G189=""),"",1-I189/G189)</f>
        <v/>
      </c>
      <c r="K189" s="22" t="str">
        <f>IF(OR(E189="",G189=""),"",ROUND(G189*(1-'Parâmetros'!$C$17),2))</f>
        <v/>
      </c>
      <c r="L189" s="24" t="str">
        <f>IF(K189="","",(K189-E189-K189*('Parâmetros'!$B$5+'Parâmetros'!$B$6))/K189)</f>
        <v/>
      </c>
      <c r="M189" s="22" t="str">
        <f>IF(OR(E189="",G189=""),"",ROUND(G189*(1-'Parâmetros'!$C$18),2))</f>
        <v/>
      </c>
      <c r="N189" s="24" t="str">
        <f>IF(M189="","",(M189-E189-M189*('Parâmetros'!$B$5+'Parâmetros'!$B$6))/M189)</f>
        <v/>
      </c>
      <c r="O189" s="22" t="str">
        <f>IF(OR(E189="",G189=""),"",ROUND(G189*(1-'Parâmetros'!$C$19),2))</f>
        <v/>
      </c>
      <c r="P189" s="24" t="str">
        <f>IF(O189="","",(O189-E189-O189*('Parâmetros'!$B$5+'Parâmetros'!$B$6))/O189)</f>
        <v/>
      </c>
      <c r="Q189" s="25" t="str">
        <f>IF(E189="","",IF(H189&lt;'Parâmetros'!$B$8,"Revise o preço de varejo: margem abaixo do mínimo",IF(MIN(L189,N189,P189)&lt;'Parâmetros'!$B$8,"Faixa abaixo do mínimo: use o preço mínimo","OK")))</f>
        <v/>
      </c>
    </row>
    <row r="190">
      <c r="A190" s="20" t="n"/>
      <c r="B190" s="20" t="n"/>
      <c r="C190" s="20" t="n"/>
      <c r="D190" s="20" t="n"/>
      <c r="E190" s="21" t="n"/>
      <c r="F190" s="22" t="str">
        <f>IF(E190="","",E190/(1-('Parâmetros'!$B$4+'Parâmetros'!$B$6+'Parâmetros'!$B$7)))</f>
        <v/>
      </c>
      <c r="G190" s="23" t="str">
        <f>IF(E190="","",ROUNDUP(F190+0.1,0)-0.1)</f>
        <v/>
      </c>
      <c r="H190" s="24" t="str">
        <f>IF(OR(E190="",G190=""),"",(G190-E190-G190*('Parâmetros'!$B$4+'Parâmetros'!$B$6))/G190)</f>
        <v/>
      </c>
      <c r="I190" s="22" t="str">
        <f>IF(E190="","",E190/(1-('Parâmetros'!$B$5+'Parâmetros'!$B$6+'Parâmetros'!$B$8)))</f>
        <v/>
      </c>
      <c r="J190" s="24" t="str">
        <f>IF(OR(E190="",G190=""),"",1-I190/G190)</f>
        <v/>
      </c>
      <c r="K190" s="22" t="str">
        <f>IF(OR(E190="",G190=""),"",ROUND(G190*(1-'Parâmetros'!$C$17),2))</f>
        <v/>
      </c>
      <c r="L190" s="24" t="str">
        <f>IF(K190="","",(K190-E190-K190*('Parâmetros'!$B$5+'Parâmetros'!$B$6))/K190)</f>
        <v/>
      </c>
      <c r="M190" s="22" t="str">
        <f>IF(OR(E190="",G190=""),"",ROUND(G190*(1-'Parâmetros'!$C$18),2))</f>
        <v/>
      </c>
      <c r="N190" s="24" t="str">
        <f>IF(M190="","",(M190-E190-M190*('Parâmetros'!$B$5+'Parâmetros'!$B$6))/M190)</f>
        <v/>
      </c>
      <c r="O190" s="22" t="str">
        <f>IF(OR(E190="",G190=""),"",ROUND(G190*(1-'Parâmetros'!$C$19),2))</f>
        <v/>
      </c>
      <c r="P190" s="24" t="str">
        <f>IF(O190="","",(O190-E190-O190*('Parâmetros'!$B$5+'Parâmetros'!$B$6))/O190)</f>
        <v/>
      </c>
      <c r="Q190" s="25" t="str">
        <f>IF(E190="","",IF(H190&lt;'Parâmetros'!$B$8,"Revise o preço de varejo: margem abaixo do mínimo",IF(MIN(L190,N190,P190)&lt;'Parâmetros'!$B$8,"Faixa abaixo do mínimo: use o preço mínimo","OK")))</f>
        <v/>
      </c>
    </row>
    <row r="191">
      <c r="A191" s="20" t="n"/>
      <c r="B191" s="20" t="n"/>
      <c r="C191" s="20" t="n"/>
      <c r="D191" s="20" t="n"/>
      <c r="E191" s="21" t="n"/>
      <c r="F191" s="22" t="str">
        <f>IF(E191="","",E191/(1-('Parâmetros'!$B$4+'Parâmetros'!$B$6+'Parâmetros'!$B$7)))</f>
        <v/>
      </c>
      <c r="G191" s="23" t="str">
        <f>IF(E191="","",ROUNDUP(F191+0.1,0)-0.1)</f>
        <v/>
      </c>
      <c r="H191" s="24" t="str">
        <f>IF(OR(E191="",G191=""),"",(G191-E191-G191*('Parâmetros'!$B$4+'Parâmetros'!$B$6))/G191)</f>
        <v/>
      </c>
      <c r="I191" s="22" t="str">
        <f>IF(E191="","",E191/(1-('Parâmetros'!$B$5+'Parâmetros'!$B$6+'Parâmetros'!$B$8)))</f>
        <v/>
      </c>
      <c r="J191" s="24" t="str">
        <f>IF(OR(E191="",G191=""),"",1-I191/G191)</f>
        <v/>
      </c>
      <c r="K191" s="22" t="str">
        <f>IF(OR(E191="",G191=""),"",ROUND(G191*(1-'Parâmetros'!$C$17),2))</f>
        <v/>
      </c>
      <c r="L191" s="24" t="str">
        <f>IF(K191="","",(K191-E191-K191*('Parâmetros'!$B$5+'Parâmetros'!$B$6))/K191)</f>
        <v/>
      </c>
      <c r="M191" s="22" t="str">
        <f>IF(OR(E191="",G191=""),"",ROUND(G191*(1-'Parâmetros'!$C$18),2))</f>
        <v/>
      </c>
      <c r="N191" s="24" t="str">
        <f>IF(M191="","",(M191-E191-M191*('Parâmetros'!$B$5+'Parâmetros'!$B$6))/M191)</f>
        <v/>
      </c>
      <c r="O191" s="22" t="str">
        <f>IF(OR(E191="",G191=""),"",ROUND(G191*(1-'Parâmetros'!$C$19),2))</f>
        <v/>
      </c>
      <c r="P191" s="24" t="str">
        <f>IF(O191="","",(O191-E191-O191*('Parâmetros'!$B$5+'Parâmetros'!$B$6))/O191)</f>
        <v/>
      </c>
      <c r="Q191" s="25" t="str">
        <f>IF(E191="","",IF(H191&lt;'Parâmetros'!$B$8,"Revise o preço de varejo: margem abaixo do mínimo",IF(MIN(L191,N191,P191)&lt;'Parâmetros'!$B$8,"Faixa abaixo do mínimo: use o preço mínimo","OK")))</f>
        <v/>
      </c>
    </row>
    <row r="192">
      <c r="A192" s="20" t="n"/>
      <c r="B192" s="20" t="n"/>
      <c r="C192" s="20" t="n"/>
      <c r="D192" s="20" t="n"/>
      <c r="E192" s="21" t="n"/>
      <c r="F192" s="22" t="str">
        <f>IF(E192="","",E192/(1-('Parâmetros'!$B$4+'Parâmetros'!$B$6+'Parâmetros'!$B$7)))</f>
        <v/>
      </c>
      <c r="G192" s="23" t="str">
        <f>IF(E192="","",ROUNDUP(F192+0.1,0)-0.1)</f>
        <v/>
      </c>
      <c r="H192" s="24" t="str">
        <f>IF(OR(E192="",G192=""),"",(G192-E192-G192*('Parâmetros'!$B$4+'Parâmetros'!$B$6))/G192)</f>
        <v/>
      </c>
      <c r="I192" s="22" t="str">
        <f>IF(E192="","",E192/(1-('Parâmetros'!$B$5+'Parâmetros'!$B$6+'Parâmetros'!$B$8)))</f>
        <v/>
      </c>
      <c r="J192" s="24" t="str">
        <f>IF(OR(E192="",G192=""),"",1-I192/G192)</f>
        <v/>
      </c>
      <c r="K192" s="22" t="str">
        <f>IF(OR(E192="",G192=""),"",ROUND(G192*(1-'Parâmetros'!$C$17),2))</f>
        <v/>
      </c>
      <c r="L192" s="24" t="str">
        <f>IF(K192="","",(K192-E192-K192*('Parâmetros'!$B$5+'Parâmetros'!$B$6))/K192)</f>
        <v/>
      </c>
      <c r="M192" s="22" t="str">
        <f>IF(OR(E192="",G192=""),"",ROUND(G192*(1-'Parâmetros'!$C$18),2))</f>
        <v/>
      </c>
      <c r="N192" s="24" t="str">
        <f>IF(M192="","",(M192-E192-M192*('Parâmetros'!$B$5+'Parâmetros'!$B$6))/M192)</f>
        <v/>
      </c>
      <c r="O192" s="22" t="str">
        <f>IF(OR(E192="",G192=""),"",ROUND(G192*(1-'Parâmetros'!$C$19),2))</f>
        <v/>
      </c>
      <c r="P192" s="24" t="str">
        <f>IF(O192="","",(O192-E192-O192*('Parâmetros'!$B$5+'Parâmetros'!$B$6))/O192)</f>
        <v/>
      </c>
      <c r="Q192" s="25" t="str">
        <f>IF(E192="","",IF(H192&lt;'Parâmetros'!$B$8,"Revise o preço de varejo: margem abaixo do mínimo",IF(MIN(L192,N192,P192)&lt;'Parâmetros'!$B$8,"Faixa abaixo do mínimo: use o preço mínimo","OK")))</f>
        <v/>
      </c>
    </row>
    <row r="193">
      <c r="A193" s="20" t="n"/>
      <c r="B193" s="20" t="n"/>
      <c r="C193" s="20" t="n"/>
      <c r="D193" s="20" t="n"/>
      <c r="E193" s="21" t="n"/>
      <c r="F193" s="22" t="str">
        <f>IF(E193="","",E193/(1-('Parâmetros'!$B$4+'Parâmetros'!$B$6+'Parâmetros'!$B$7)))</f>
        <v/>
      </c>
      <c r="G193" s="23" t="str">
        <f>IF(E193="","",ROUNDUP(F193+0.1,0)-0.1)</f>
        <v/>
      </c>
      <c r="H193" s="24" t="str">
        <f>IF(OR(E193="",G193=""),"",(G193-E193-G193*('Parâmetros'!$B$4+'Parâmetros'!$B$6))/G193)</f>
        <v/>
      </c>
      <c r="I193" s="22" t="str">
        <f>IF(E193="","",E193/(1-('Parâmetros'!$B$5+'Parâmetros'!$B$6+'Parâmetros'!$B$8)))</f>
        <v/>
      </c>
      <c r="J193" s="24" t="str">
        <f>IF(OR(E193="",G193=""),"",1-I193/G193)</f>
        <v/>
      </c>
      <c r="K193" s="22" t="str">
        <f>IF(OR(E193="",G193=""),"",ROUND(G193*(1-'Parâmetros'!$C$17),2))</f>
        <v/>
      </c>
      <c r="L193" s="24" t="str">
        <f>IF(K193="","",(K193-E193-K193*('Parâmetros'!$B$5+'Parâmetros'!$B$6))/K193)</f>
        <v/>
      </c>
      <c r="M193" s="22" t="str">
        <f>IF(OR(E193="",G193=""),"",ROUND(G193*(1-'Parâmetros'!$C$18),2))</f>
        <v/>
      </c>
      <c r="N193" s="24" t="str">
        <f>IF(M193="","",(M193-E193-M193*('Parâmetros'!$B$5+'Parâmetros'!$B$6))/M193)</f>
        <v/>
      </c>
      <c r="O193" s="22" t="str">
        <f>IF(OR(E193="",G193=""),"",ROUND(G193*(1-'Parâmetros'!$C$19),2))</f>
        <v/>
      </c>
      <c r="P193" s="24" t="str">
        <f>IF(O193="","",(O193-E193-O193*('Parâmetros'!$B$5+'Parâmetros'!$B$6))/O193)</f>
        <v/>
      </c>
      <c r="Q193" s="25" t="str">
        <f>IF(E193="","",IF(H193&lt;'Parâmetros'!$B$8,"Revise o preço de varejo: margem abaixo do mínimo",IF(MIN(L193,N193,P193)&lt;'Parâmetros'!$B$8,"Faixa abaixo do mínimo: use o preço mínimo","OK")))</f>
        <v/>
      </c>
    </row>
    <row r="194">
      <c r="A194" s="20" t="n"/>
      <c r="B194" s="20" t="n"/>
      <c r="C194" s="20" t="n"/>
      <c r="D194" s="20" t="n"/>
      <c r="E194" s="21" t="n"/>
      <c r="F194" s="22" t="str">
        <f>IF(E194="","",E194/(1-('Parâmetros'!$B$4+'Parâmetros'!$B$6+'Parâmetros'!$B$7)))</f>
        <v/>
      </c>
      <c r="G194" s="23" t="str">
        <f>IF(E194="","",ROUNDUP(F194+0.1,0)-0.1)</f>
        <v/>
      </c>
      <c r="H194" s="24" t="str">
        <f>IF(OR(E194="",G194=""),"",(G194-E194-G194*('Parâmetros'!$B$4+'Parâmetros'!$B$6))/G194)</f>
        <v/>
      </c>
      <c r="I194" s="22" t="str">
        <f>IF(E194="","",E194/(1-('Parâmetros'!$B$5+'Parâmetros'!$B$6+'Parâmetros'!$B$8)))</f>
        <v/>
      </c>
      <c r="J194" s="24" t="str">
        <f>IF(OR(E194="",G194=""),"",1-I194/G194)</f>
        <v/>
      </c>
      <c r="K194" s="22" t="str">
        <f>IF(OR(E194="",G194=""),"",ROUND(G194*(1-'Parâmetros'!$C$17),2))</f>
        <v/>
      </c>
      <c r="L194" s="24" t="str">
        <f>IF(K194="","",(K194-E194-K194*('Parâmetros'!$B$5+'Parâmetros'!$B$6))/K194)</f>
        <v/>
      </c>
      <c r="M194" s="22" t="str">
        <f>IF(OR(E194="",G194=""),"",ROUND(G194*(1-'Parâmetros'!$C$18),2))</f>
        <v/>
      </c>
      <c r="N194" s="24" t="str">
        <f>IF(M194="","",(M194-E194-M194*('Parâmetros'!$B$5+'Parâmetros'!$B$6))/M194)</f>
        <v/>
      </c>
      <c r="O194" s="22" t="str">
        <f>IF(OR(E194="",G194=""),"",ROUND(G194*(1-'Parâmetros'!$C$19),2))</f>
        <v/>
      </c>
      <c r="P194" s="24" t="str">
        <f>IF(O194="","",(O194-E194-O194*('Parâmetros'!$B$5+'Parâmetros'!$B$6))/O194)</f>
        <v/>
      </c>
      <c r="Q194" s="25" t="str">
        <f>IF(E194="","",IF(H194&lt;'Parâmetros'!$B$8,"Revise o preço de varejo: margem abaixo do mínimo",IF(MIN(L194,N194,P194)&lt;'Parâmetros'!$B$8,"Faixa abaixo do mínimo: use o preço mínimo","OK")))</f>
        <v/>
      </c>
    </row>
    <row r="195">
      <c r="A195" s="20" t="n"/>
      <c r="B195" s="20" t="n"/>
      <c r="C195" s="20" t="n"/>
      <c r="D195" s="20" t="n"/>
      <c r="E195" s="21" t="n"/>
      <c r="F195" s="22" t="str">
        <f>IF(E195="","",E195/(1-('Parâmetros'!$B$4+'Parâmetros'!$B$6+'Parâmetros'!$B$7)))</f>
        <v/>
      </c>
      <c r="G195" s="23" t="str">
        <f>IF(E195="","",ROUNDUP(F195+0.1,0)-0.1)</f>
        <v/>
      </c>
      <c r="H195" s="24" t="str">
        <f>IF(OR(E195="",G195=""),"",(G195-E195-G195*('Parâmetros'!$B$4+'Parâmetros'!$B$6))/G195)</f>
        <v/>
      </c>
      <c r="I195" s="22" t="str">
        <f>IF(E195="","",E195/(1-('Parâmetros'!$B$5+'Parâmetros'!$B$6+'Parâmetros'!$B$8)))</f>
        <v/>
      </c>
      <c r="J195" s="24" t="str">
        <f>IF(OR(E195="",G195=""),"",1-I195/G195)</f>
        <v/>
      </c>
      <c r="K195" s="22" t="str">
        <f>IF(OR(E195="",G195=""),"",ROUND(G195*(1-'Parâmetros'!$C$17),2))</f>
        <v/>
      </c>
      <c r="L195" s="24" t="str">
        <f>IF(K195="","",(K195-E195-K195*('Parâmetros'!$B$5+'Parâmetros'!$B$6))/K195)</f>
        <v/>
      </c>
      <c r="M195" s="22" t="str">
        <f>IF(OR(E195="",G195=""),"",ROUND(G195*(1-'Parâmetros'!$C$18),2))</f>
        <v/>
      </c>
      <c r="N195" s="24" t="str">
        <f>IF(M195="","",(M195-E195-M195*('Parâmetros'!$B$5+'Parâmetros'!$B$6))/M195)</f>
        <v/>
      </c>
      <c r="O195" s="22" t="str">
        <f>IF(OR(E195="",G195=""),"",ROUND(G195*(1-'Parâmetros'!$C$19),2))</f>
        <v/>
      </c>
      <c r="P195" s="24" t="str">
        <f>IF(O195="","",(O195-E195-O195*('Parâmetros'!$B$5+'Parâmetros'!$B$6))/O195)</f>
        <v/>
      </c>
      <c r="Q195" s="25" t="str">
        <f>IF(E195="","",IF(H195&lt;'Parâmetros'!$B$8,"Revise o preço de varejo: margem abaixo do mínimo",IF(MIN(L195,N195,P195)&lt;'Parâmetros'!$B$8,"Faixa abaixo do mínimo: use o preço mínimo","OK")))</f>
        <v/>
      </c>
    </row>
    <row r="196">
      <c r="A196" s="20" t="n"/>
      <c r="B196" s="20" t="n"/>
      <c r="C196" s="20" t="n"/>
      <c r="D196" s="20" t="n"/>
      <c r="E196" s="21" t="n"/>
      <c r="F196" s="22" t="str">
        <f>IF(E196="","",E196/(1-('Parâmetros'!$B$4+'Parâmetros'!$B$6+'Parâmetros'!$B$7)))</f>
        <v/>
      </c>
      <c r="G196" s="23" t="str">
        <f>IF(E196="","",ROUNDUP(F196+0.1,0)-0.1)</f>
        <v/>
      </c>
      <c r="H196" s="24" t="str">
        <f>IF(OR(E196="",G196=""),"",(G196-E196-G196*('Parâmetros'!$B$4+'Parâmetros'!$B$6))/G196)</f>
        <v/>
      </c>
      <c r="I196" s="22" t="str">
        <f>IF(E196="","",E196/(1-('Parâmetros'!$B$5+'Parâmetros'!$B$6+'Parâmetros'!$B$8)))</f>
        <v/>
      </c>
      <c r="J196" s="24" t="str">
        <f>IF(OR(E196="",G196=""),"",1-I196/G196)</f>
        <v/>
      </c>
      <c r="K196" s="22" t="str">
        <f>IF(OR(E196="",G196=""),"",ROUND(G196*(1-'Parâmetros'!$C$17),2))</f>
        <v/>
      </c>
      <c r="L196" s="24" t="str">
        <f>IF(K196="","",(K196-E196-K196*('Parâmetros'!$B$5+'Parâmetros'!$B$6))/K196)</f>
        <v/>
      </c>
      <c r="M196" s="22" t="str">
        <f>IF(OR(E196="",G196=""),"",ROUND(G196*(1-'Parâmetros'!$C$18),2))</f>
        <v/>
      </c>
      <c r="N196" s="24" t="str">
        <f>IF(M196="","",(M196-E196-M196*('Parâmetros'!$B$5+'Parâmetros'!$B$6))/M196)</f>
        <v/>
      </c>
      <c r="O196" s="22" t="str">
        <f>IF(OR(E196="",G196=""),"",ROUND(G196*(1-'Parâmetros'!$C$19),2))</f>
        <v/>
      </c>
      <c r="P196" s="24" t="str">
        <f>IF(O196="","",(O196-E196-O196*('Parâmetros'!$B$5+'Parâmetros'!$B$6))/O196)</f>
        <v/>
      </c>
      <c r="Q196" s="25" t="str">
        <f>IF(E196="","",IF(H196&lt;'Parâmetros'!$B$8,"Revise o preço de varejo: margem abaixo do mínimo",IF(MIN(L196,N196,P196)&lt;'Parâmetros'!$B$8,"Faixa abaixo do mínimo: use o preço mínimo","OK")))</f>
        <v/>
      </c>
    </row>
    <row r="197">
      <c r="A197" s="20" t="n"/>
      <c r="B197" s="20" t="n"/>
      <c r="C197" s="20" t="n"/>
      <c r="D197" s="20" t="n"/>
      <c r="E197" s="21" t="n"/>
      <c r="F197" s="22" t="str">
        <f>IF(E197="","",E197/(1-('Parâmetros'!$B$4+'Parâmetros'!$B$6+'Parâmetros'!$B$7)))</f>
        <v/>
      </c>
      <c r="G197" s="23" t="str">
        <f>IF(E197="","",ROUNDUP(F197+0.1,0)-0.1)</f>
        <v/>
      </c>
      <c r="H197" s="24" t="str">
        <f>IF(OR(E197="",G197=""),"",(G197-E197-G197*('Parâmetros'!$B$4+'Parâmetros'!$B$6))/G197)</f>
        <v/>
      </c>
      <c r="I197" s="22" t="str">
        <f>IF(E197="","",E197/(1-('Parâmetros'!$B$5+'Parâmetros'!$B$6+'Parâmetros'!$B$8)))</f>
        <v/>
      </c>
      <c r="J197" s="24" t="str">
        <f>IF(OR(E197="",G197=""),"",1-I197/G197)</f>
        <v/>
      </c>
      <c r="K197" s="22" t="str">
        <f>IF(OR(E197="",G197=""),"",ROUND(G197*(1-'Parâmetros'!$C$17),2))</f>
        <v/>
      </c>
      <c r="L197" s="24" t="str">
        <f>IF(K197="","",(K197-E197-K197*('Parâmetros'!$B$5+'Parâmetros'!$B$6))/K197)</f>
        <v/>
      </c>
      <c r="M197" s="22" t="str">
        <f>IF(OR(E197="",G197=""),"",ROUND(G197*(1-'Parâmetros'!$C$18),2))</f>
        <v/>
      </c>
      <c r="N197" s="24" t="str">
        <f>IF(M197="","",(M197-E197-M197*('Parâmetros'!$B$5+'Parâmetros'!$B$6))/M197)</f>
        <v/>
      </c>
      <c r="O197" s="22" t="str">
        <f>IF(OR(E197="",G197=""),"",ROUND(G197*(1-'Parâmetros'!$C$19),2))</f>
        <v/>
      </c>
      <c r="P197" s="24" t="str">
        <f>IF(O197="","",(O197-E197-O197*('Parâmetros'!$B$5+'Parâmetros'!$B$6))/O197)</f>
        <v/>
      </c>
      <c r="Q197" s="25" t="str">
        <f>IF(E197="","",IF(H197&lt;'Parâmetros'!$B$8,"Revise o preço de varejo: margem abaixo do mínimo",IF(MIN(L197,N197,P197)&lt;'Parâmetros'!$B$8,"Faixa abaixo do mínimo: use o preço mínimo","OK")))</f>
        <v/>
      </c>
    </row>
    <row r="198">
      <c r="A198" s="20" t="n"/>
      <c r="B198" s="20" t="n"/>
      <c r="C198" s="20" t="n"/>
      <c r="D198" s="20" t="n"/>
      <c r="E198" s="21" t="n"/>
      <c r="F198" s="22" t="str">
        <f>IF(E198="","",E198/(1-('Parâmetros'!$B$4+'Parâmetros'!$B$6+'Parâmetros'!$B$7)))</f>
        <v/>
      </c>
      <c r="G198" s="23" t="str">
        <f>IF(E198="","",ROUNDUP(F198+0.1,0)-0.1)</f>
        <v/>
      </c>
      <c r="H198" s="24" t="str">
        <f>IF(OR(E198="",G198=""),"",(G198-E198-G198*('Parâmetros'!$B$4+'Parâmetros'!$B$6))/G198)</f>
        <v/>
      </c>
      <c r="I198" s="22" t="str">
        <f>IF(E198="","",E198/(1-('Parâmetros'!$B$5+'Parâmetros'!$B$6+'Parâmetros'!$B$8)))</f>
        <v/>
      </c>
      <c r="J198" s="24" t="str">
        <f>IF(OR(E198="",G198=""),"",1-I198/G198)</f>
        <v/>
      </c>
      <c r="K198" s="22" t="str">
        <f>IF(OR(E198="",G198=""),"",ROUND(G198*(1-'Parâmetros'!$C$17),2))</f>
        <v/>
      </c>
      <c r="L198" s="24" t="str">
        <f>IF(K198="","",(K198-E198-K198*('Parâmetros'!$B$5+'Parâmetros'!$B$6))/K198)</f>
        <v/>
      </c>
      <c r="M198" s="22" t="str">
        <f>IF(OR(E198="",G198=""),"",ROUND(G198*(1-'Parâmetros'!$C$18),2))</f>
        <v/>
      </c>
      <c r="N198" s="24" t="str">
        <f>IF(M198="","",(M198-E198-M198*('Parâmetros'!$B$5+'Parâmetros'!$B$6))/M198)</f>
        <v/>
      </c>
      <c r="O198" s="22" t="str">
        <f>IF(OR(E198="",G198=""),"",ROUND(G198*(1-'Parâmetros'!$C$19),2))</f>
        <v/>
      </c>
      <c r="P198" s="24" t="str">
        <f>IF(O198="","",(O198-E198-O198*('Parâmetros'!$B$5+'Parâmetros'!$B$6))/O198)</f>
        <v/>
      </c>
      <c r="Q198" s="25" t="str">
        <f>IF(E198="","",IF(H198&lt;'Parâmetros'!$B$8,"Revise o preço de varejo: margem abaixo do mínimo",IF(MIN(L198,N198,P198)&lt;'Parâmetros'!$B$8,"Faixa abaixo do mínimo: use o preço mínimo","OK")))</f>
        <v/>
      </c>
    </row>
    <row r="199">
      <c r="A199" s="20" t="n"/>
      <c r="B199" s="20" t="n"/>
      <c r="C199" s="20" t="n"/>
      <c r="D199" s="20" t="n"/>
      <c r="E199" s="21" t="n"/>
      <c r="F199" s="22" t="str">
        <f>IF(E199="","",E199/(1-('Parâmetros'!$B$4+'Parâmetros'!$B$6+'Parâmetros'!$B$7)))</f>
        <v/>
      </c>
      <c r="G199" s="23" t="str">
        <f>IF(E199="","",ROUNDUP(F199+0.1,0)-0.1)</f>
        <v/>
      </c>
      <c r="H199" s="24" t="str">
        <f>IF(OR(E199="",G199=""),"",(G199-E199-G199*('Parâmetros'!$B$4+'Parâmetros'!$B$6))/G199)</f>
        <v/>
      </c>
      <c r="I199" s="22" t="str">
        <f>IF(E199="","",E199/(1-('Parâmetros'!$B$5+'Parâmetros'!$B$6+'Parâmetros'!$B$8)))</f>
        <v/>
      </c>
      <c r="J199" s="24" t="str">
        <f>IF(OR(E199="",G199=""),"",1-I199/G199)</f>
        <v/>
      </c>
      <c r="K199" s="22" t="str">
        <f>IF(OR(E199="",G199=""),"",ROUND(G199*(1-'Parâmetros'!$C$17),2))</f>
        <v/>
      </c>
      <c r="L199" s="24" t="str">
        <f>IF(K199="","",(K199-E199-K199*('Parâmetros'!$B$5+'Parâmetros'!$B$6))/K199)</f>
        <v/>
      </c>
      <c r="M199" s="22" t="str">
        <f>IF(OR(E199="",G199=""),"",ROUND(G199*(1-'Parâmetros'!$C$18),2))</f>
        <v/>
      </c>
      <c r="N199" s="24" t="str">
        <f>IF(M199="","",(M199-E199-M199*('Parâmetros'!$B$5+'Parâmetros'!$B$6))/M199)</f>
        <v/>
      </c>
      <c r="O199" s="22" t="str">
        <f>IF(OR(E199="",G199=""),"",ROUND(G199*(1-'Parâmetros'!$C$19),2))</f>
        <v/>
      </c>
      <c r="P199" s="24" t="str">
        <f>IF(O199="","",(O199-E199-O199*('Parâmetros'!$B$5+'Parâmetros'!$B$6))/O199)</f>
        <v/>
      </c>
      <c r="Q199" s="25" t="str">
        <f>IF(E199="","",IF(H199&lt;'Parâmetros'!$B$8,"Revise o preço de varejo: margem abaixo do mínimo",IF(MIN(L199,N199,P199)&lt;'Parâmetros'!$B$8,"Faixa abaixo do mínimo: use o preço mínimo","OK")))</f>
        <v/>
      </c>
    </row>
    <row r="200">
      <c r="A200" s="20" t="n"/>
      <c r="B200" s="20" t="n"/>
      <c r="C200" s="20" t="n"/>
      <c r="D200" s="20" t="n"/>
      <c r="E200" s="21" t="n"/>
      <c r="F200" s="22" t="str">
        <f>IF(E200="","",E200/(1-('Parâmetros'!$B$4+'Parâmetros'!$B$6+'Parâmetros'!$B$7)))</f>
        <v/>
      </c>
      <c r="G200" s="23" t="str">
        <f>IF(E200="","",ROUNDUP(F200+0.1,0)-0.1)</f>
        <v/>
      </c>
      <c r="H200" s="24" t="str">
        <f>IF(OR(E200="",G200=""),"",(G200-E200-G200*('Parâmetros'!$B$4+'Parâmetros'!$B$6))/G200)</f>
        <v/>
      </c>
      <c r="I200" s="22" t="str">
        <f>IF(E200="","",E200/(1-('Parâmetros'!$B$5+'Parâmetros'!$B$6+'Parâmetros'!$B$8)))</f>
        <v/>
      </c>
      <c r="J200" s="24" t="str">
        <f>IF(OR(E200="",G200=""),"",1-I200/G200)</f>
        <v/>
      </c>
      <c r="K200" s="22" t="str">
        <f>IF(OR(E200="",G200=""),"",ROUND(G200*(1-'Parâmetros'!$C$17),2))</f>
        <v/>
      </c>
      <c r="L200" s="24" t="str">
        <f>IF(K200="","",(K200-E200-K200*('Parâmetros'!$B$5+'Parâmetros'!$B$6))/K200)</f>
        <v/>
      </c>
      <c r="M200" s="22" t="str">
        <f>IF(OR(E200="",G200=""),"",ROUND(G200*(1-'Parâmetros'!$C$18),2))</f>
        <v/>
      </c>
      <c r="N200" s="24" t="str">
        <f>IF(M200="","",(M200-E200-M200*('Parâmetros'!$B$5+'Parâmetros'!$B$6))/M200)</f>
        <v/>
      </c>
      <c r="O200" s="22" t="str">
        <f>IF(OR(E200="",G200=""),"",ROUND(G200*(1-'Parâmetros'!$C$19),2))</f>
        <v/>
      </c>
      <c r="P200" s="24" t="str">
        <f>IF(O200="","",(O200-E200-O200*('Parâmetros'!$B$5+'Parâmetros'!$B$6))/O200)</f>
        <v/>
      </c>
      <c r="Q200" s="25" t="str">
        <f>IF(E200="","",IF(H200&lt;'Parâmetros'!$B$8,"Revise o preço de varejo: margem abaixo do mínimo",IF(MIN(L200,N200,P200)&lt;'Parâmetros'!$B$8,"Faixa abaixo do mínimo: use o preço mínimo","OK")))</f>
        <v/>
      </c>
    </row>
    <row r="201">
      <c r="A201" s="20" t="n"/>
      <c r="B201" s="20" t="n"/>
      <c r="C201" s="20" t="n"/>
      <c r="D201" s="20" t="n"/>
      <c r="E201" s="21" t="n"/>
      <c r="F201" s="22" t="str">
        <f>IF(E201="","",E201/(1-('Parâmetros'!$B$4+'Parâmetros'!$B$6+'Parâmetros'!$B$7)))</f>
        <v/>
      </c>
      <c r="G201" s="23" t="str">
        <f>IF(E201="","",ROUNDUP(F201+0.1,0)-0.1)</f>
        <v/>
      </c>
      <c r="H201" s="24" t="str">
        <f>IF(OR(E201="",G201=""),"",(G201-E201-G201*('Parâmetros'!$B$4+'Parâmetros'!$B$6))/G201)</f>
        <v/>
      </c>
      <c r="I201" s="22" t="str">
        <f>IF(E201="","",E201/(1-('Parâmetros'!$B$5+'Parâmetros'!$B$6+'Parâmetros'!$B$8)))</f>
        <v/>
      </c>
      <c r="J201" s="24" t="str">
        <f>IF(OR(E201="",G201=""),"",1-I201/G201)</f>
        <v/>
      </c>
      <c r="K201" s="22" t="str">
        <f>IF(OR(E201="",G201=""),"",ROUND(G201*(1-'Parâmetros'!$C$17),2))</f>
        <v/>
      </c>
      <c r="L201" s="24" t="str">
        <f>IF(K201="","",(K201-E201-K201*('Parâmetros'!$B$5+'Parâmetros'!$B$6))/K201)</f>
        <v/>
      </c>
      <c r="M201" s="22" t="str">
        <f>IF(OR(E201="",G201=""),"",ROUND(G201*(1-'Parâmetros'!$C$18),2))</f>
        <v/>
      </c>
      <c r="N201" s="24" t="str">
        <f>IF(M201="","",(M201-E201-M201*('Parâmetros'!$B$5+'Parâmetros'!$B$6))/M201)</f>
        <v/>
      </c>
      <c r="O201" s="22" t="str">
        <f>IF(OR(E201="",G201=""),"",ROUND(G201*(1-'Parâmetros'!$C$19),2))</f>
        <v/>
      </c>
      <c r="P201" s="24" t="str">
        <f>IF(O201="","",(O201-E201-O201*('Parâmetros'!$B$5+'Parâmetros'!$B$6))/O201)</f>
        <v/>
      </c>
      <c r="Q201" s="25" t="str">
        <f>IF(E201="","",IF(H201&lt;'Parâmetros'!$B$8,"Revise o preço de varejo: margem abaixo do mínimo",IF(MIN(L201,N201,P201)&lt;'Parâmetros'!$B$8,"Faixa abaixo do mínimo: use o preço mínimo","OK")))</f>
        <v/>
      </c>
    </row>
    <row r="202">
      <c r="A202" s="20" t="n"/>
      <c r="B202" s="20" t="n"/>
      <c r="C202" s="20" t="n"/>
      <c r="D202" s="20" t="n"/>
      <c r="E202" s="21" t="n"/>
      <c r="F202" s="22" t="str">
        <f>IF(E202="","",E202/(1-('Parâmetros'!$B$4+'Parâmetros'!$B$6+'Parâmetros'!$B$7)))</f>
        <v/>
      </c>
      <c r="G202" s="23" t="str">
        <f>IF(E202="","",ROUNDUP(F202+0.1,0)-0.1)</f>
        <v/>
      </c>
      <c r="H202" s="24" t="str">
        <f>IF(OR(E202="",G202=""),"",(G202-E202-G202*('Parâmetros'!$B$4+'Parâmetros'!$B$6))/G202)</f>
        <v/>
      </c>
      <c r="I202" s="22" t="str">
        <f>IF(E202="","",E202/(1-('Parâmetros'!$B$5+'Parâmetros'!$B$6+'Parâmetros'!$B$8)))</f>
        <v/>
      </c>
      <c r="J202" s="24" t="str">
        <f>IF(OR(E202="",G202=""),"",1-I202/G202)</f>
        <v/>
      </c>
      <c r="K202" s="22" t="str">
        <f>IF(OR(E202="",G202=""),"",ROUND(G202*(1-'Parâmetros'!$C$17),2))</f>
        <v/>
      </c>
      <c r="L202" s="24" t="str">
        <f>IF(K202="","",(K202-E202-K202*('Parâmetros'!$B$5+'Parâmetros'!$B$6))/K202)</f>
        <v/>
      </c>
      <c r="M202" s="22" t="str">
        <f>IF(OR(E202="",G202=""),"",ROUND(G202*(1-'Parâmetros'!$C$18),2))</f>
        <v/>
      </c>
      <c r="N202" s="24" t="str">
        <f>IF(M202="","",(M202-E202-M202*('Parâmetros'!$B$5+'Parâmetros'!$B$6))/M202)</f>
        <v/>
      </c>
      <c r="O202" s="22" t="str">
        <f>IF(OR(E202="",G202=""),"",ROUND(G202*(1-'Parâmetros'!$C$19),2))</f>
        <v/>
      </c>
      <c r="P202" s="24" t="str">
        <f>IF(O202="","",(O202-E202-O202*('Parâmetros'!$B$5+'Parâmetros'!$B$6))/O202)</f>
        <v/>
      </c>
      <c r="Q202" s="25" t="str">
        <f>IF(E202="","",IF(H202&lt;'Parâmetros'!$B$8,"Revise o preço de varejo: margem abaixo do mínimo",IF(MIN(L202,N202,P202)&lt;'Parâmetros'!$B$8,"Faixa abaixo do mínimo: use o preço mínimo","OK")))</f>
        <v/>
      </c>
    </row>
    <row r="203">
      <c r="A203" s="20" t="n"/>
      <c r="B203" s="20" t="n"/>
      <c r="C203" s="20" t="n"/>
      <c r="D203" s="20" t="n"/>
      <c r="E203" s="21" t="n"/>
      <c r="F203" s="22" t="str">
        <f>IF(E203="","",E203/(1-('Parâmetros'!$B$4+'Parâmetros'!$B$6+'Parâmetros'!$B$7)))</f>
        <v/>
      </c>
      <c r="G203" s="23" t="str">
        <f>IF(E203="","",ROUNDUP(F203+0.1,0)-0.1)</f>
        <v/>
      </c>
      <c r="H203" s="24" t="str">
        <f>IF(OR(E203="",G203=""),"",(G203-E203-G203*('Parâmetros'!$B$4+'Parâmetros'!$B$6))/G203)</f>
        <v/>
      </c>
      <c r="I203" s="22" t="str">
        <f>IF(E203="","",E203/(1-('Parâmetros'!$B$5+'Parâmetros'!$B$6+'Parâmetros'!$B$8)))</f>
        <v/>
      </c>
      <c r="J203" s="24" t="str">
        <f>IF(OR(E203="",G203=""),"",1-I203/G203)</f>
        <v/>
      </c>
      <c r="K203" s="22" t="str">
        <f>IF(OR(E203="",G203=""),"",ROUND(G203*(1-'Parâmetros'!$C$17),2))</f>
        <v/>
      </c>
      <c r="L203" s="24" t="str">
        <f>IF(K203="","",(K203-E203-K203*('Parâmetros'!$B$5+'Parâmetros'!$B$6))/K203)</f>
        <v/>
      </c>
      <c r="M203" s="22" t="str">
        <f>IF(OR(E203="",G203=""),"",ROUND(G203*(1-'Parâmetros'!$C$18),2))</f>
        <v/>
      </c>
      <c r="N203" s="24" t="str">
        <f>IF(M203="","",(M203-E203-M203*('Parâmetros'!$B$5+'Parâmetros'!$B$6))/M203)</f>
        <v/>
      </c>
      <c r="O203" s="22" t="str">
        <f>IF(OR(E203="",G203=""),"",ROUND(G203*(1-'Parâmetros'!$C$19),2))</f>
        <v/>
      </c>
      <c r="P203" s="24" t="str">
        <f>IF(O203="","",(O203-E203-O203*('Parâmetros'!$B$5+'Parâmetros'!$B$6))/O203)</f>
        <v/>
      </c>
      <c r="Q203" s="25" t="str">
        <f>IF(E203="","",IF(H203&lt;'Parâmetros'!$B$8,"Revise o preço de varejo: margem abaixo do mínimo",IF(MIN(L203,N203,P203)&lt;'Parâmetros'!$B$8,"Faixa abaixo do mínimo: use o preço mínimo","OK")))</f>
        <v/>
      </c>
    </row>
    <row r="204">
      <c r="A204" s="20" t="n"/>
      <c r="B204" s="20" t="n"/>
      <c r="C204" s="20" t="n"/>
      <c r="D204" s="20" t="n"/>
      <c r="E204" s="21" t="n"/>
      <c r="F204" s="22" t="str">
        <f>IF(E204="","",E204/(1-('Parâmetros'!$B$4+'Parâmetros'!$B$6+'Parâmetros'!$B$7)))</f>
        <v/>
      </c>
      <c r="G204" s="23" t="str">
        <f>IF(E204="","",ROUNDUP(F204+0.1,0)-0.1)</f>
        <v/>
      </c>
      <c r="H204" s="24" t="str">
        <f>IF(OR(E204="",G204=""),"",(G204-E204-G204*('Parâmetros'!$B$4+'Parâmetros'!$B$6))/G204)</f>
        <v/>
      </c>
      <c r="I204" s="22" t="str">
        <f>IF(E204="","",E204/(1-('Parâmetros'!$B$5+'Parâmetros'!$B$6+'Parâmetros'!$B$8)))</f>
        <v/>
      </c>
      <c r="J204" s="24" t="str">
        <f>IF(OR(E204="",G204=""),"",1-I204/G204)</f>
        <v/>
      </c>
      <c r="K204" s="22" t="str">
        <f>IF(OR(E204="",G204=""),"",ROUND(G204*(1-'Parâmetros'!$C$17),2))</f>
        <v/>
      </c>
      <c r="L204" s="24" t="str">
        <f>IF(K204="","",(K204-E204-K204*('Parâmetros'!$B$5+'Parâmetros'!$B$6))/K204)</f>
        <v/>
      </c>
      <c r="M204" s="22" t="str">
        <f>IF(OR(E204="",G204=""),"",ROUND(G204*(1-'Parâmetros'!$C$18),2))</f>
        <v/>
      </c>
      <c r="N204" s="24" t="str">
        <f>IF(M204="","",(M204-E204-M204*('Parâmetros'!$B$5+'Parâmetros'!$B$6))/M204)</f>
        <v/>
      </c>
      <c r="O204" s="22" t="str">
        <f>IF(OR(E204="",G204=""),"",ROUND(G204*(1-'Parâmetros'!$C$19),2))</f>
        <v/>
      </c>
      <c r="P204" s="24" t="str">
        <f>IF(O204="","",(O204-E204-O204*('Parâmetros'!$B$5+'Parâmetros'!$B$6))/O204)</f>
        <v/>
      </c>
      <c r="Q204" s="25" t="str">
        <f>IF(E204="","",IF(H204&lt;'Parâmetros'!$B$8,"Revise o preço de varejo: margem abaixo do mínimo",IF(MIN(L204,N204,P204)&lt;'Parâmetros'!$B$8,"Faixa abaixo do mínimo: use o preço mínimo","OK")))</f>
        <v/>
      </c>
    </row>
  </sheetData>
  <autoFilter ref="A4:Q204"/>
  <conditionalFormatting sqref="H5:H204">
    <cfRule type="expression" priority="1" dxfId="0">
      <formula>AND(H5&lt;&gt;"",H5&lt;$P$3)</formula>
    </cfRule>
  </conditionalFormatting>
  <conditionalFormatting sqref="L5:L204">
    <cfRule type="expression" priority="2" dxfId="0">
      <formula>AND(L5&lt;&gt;"",L5&lt;$P$3)</formula>
    </cfRule>
  </conditionalFormatting>
  <conditionalFormatting sqref="N5:N204">
    <cfRule type="expression" priority="3" dxfId="0">
      <formula>AND(N5&lt;&gt;"",N5&lt;$P$3)</formula>
    </cfRule>
  </conditionalFormatting>
  <conditionalFormatting sqref="P5:P204">
    <cfRule type="expression" priority="4" dxfId="0">
      <formula>AND(P5&lt;&gt;"",P5&lt;$P$3)</formula>
    </cfRule>
  </conditionalFormatting>
  <conditionalFormatting sqref="Q5:Q204">
    <cfRule type="expression" priority="5" dxfId="1">
      <formula>Q5="OK"</formula>
    </cfRule>
    <cfRule type="expression" priority="6" dxfId="2">
      <formula>AND(Q5&lt;&gt;"",Q5&lt;&gt;"OK")</formula>
    </cfRule>
  </conditionalFormatting>
  <dataValidations count="1">
    <dataValidation sqref="E5:E204" showDropDown="0" showInputMessage="0" showErrorMessage="1" allowBlank="0" errorTitle="Custo" error="Digite o custo em reais, maior que zero." type="decimal" operator="greaterThan">
      <formula1>0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05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2" customWidth="1" min="1" max="1"/>
    <col width="42" customWidth="1" min="2" max="2"/>
    <col width="9" customWidth="1" min="3" max="3"/>
    <col width="15" customWidth="1" min="4" max="4"/>
    <col width="15" customWidth="1" min="5" max="5"/>
    <col width="15" customWidth="1" min="6" max="6"/>
    <col width="15" customWidth="1" min="7" max="7"/>
  </cols>
  <sheetData>
    <row r="1">
      <c r="A1" s="27" t="inlineStr">
        <is>
          <t>Nome da sua empresa</t>
        </is>
      </c>
    </row>
    <row r="2">
      <c r="A2" s="7" t="inlineStr">
        <is>
          <t>Tabela de preços válida até:</t>
        </is>
      </c>
      <c r="C2" s="28" t="inlineStr">
        <is>
          <t>31/12</t>
        </is>
      </c>
    </row>
    <row r="3">
      <c r="A3" s="6" t="inlineStr">
        <is>
          <t>Atacado: preço por unidade a partir da quantidade indicada do mesmo produto.</t>
        </is>
      </c>
    </row>
    <row r="5">
      <c r="A5" s="19" t="inlineStr">
        <is>
          <t>SKU</t>
        </is>
      </c>
      <c r="B5" s="19" t="inlineStr">
        <is>
          <t>Produto</t>
        </is>
      </c>
      <c r="C5" s="19" t="inlineStr">
        <is>
          <t>Unidade</t>
        </is>
      </c>
      <c r="D5" s="19" t="inlineStr">
        <is>
          <t>Varejo</t>
        </is>
      </c>
      <c r="E5" s="19" t="str">
        <f>"A partir de "&amp;'Parâmetros'!$B$17&amp;" un."</f>
        <v>A partir de 12 un.</v>
      </c>
      <c r="F5" s="19" t="str">
        <f>"A partir de "&amp;'Parâmetros'!$B$18&amp;" un."</f>
        <v>A partir de 48 un.</v>
      </c>
      <c r="G5" s="19" t="str">
        <f>"A partir de "&amp;'Parâmetros'!$B$19&amp;" un."</f>
        <v>A partir de 120 un.</v>
      </c>
    </row>
    <row r="6">
      <c r="A6" s="11" t="str">
        <f>IF('Tabela de preços'!$B5="","",'Tabela de preços'!A5)</f>
        <v>CAD-10M</v>
      </c>
      <c r="B6" s="11" t="str">
        <f>IF('Tabela de preços'!$B5="","",'Tabela de preços'!B5)</f>
        <v>Caderno universitário 10 matérias</v>
      </c>
      <c r="C6" s="11" t="str">
        <f>IF('Tabela de preços'!$B5="","",'Tabela de preços'!D5)</f>
        <v>un</v>
      </c>
      <c r="D6" s="29">
        <f>IF('Tabela de preços'!$B5="","",'Tabela de preços'!G5)</f>
        <v>15.9</v>
      </c>
      <c r="E6" s="29">
        <f>IF('Tabela de preços'!$B5="","",'Tabela de preços'!K5)</f>
        <v>15.11</v>
      </c>
      <c r="F6" s="29">
        <f>IF('Tabela de preços'!$B5="","",'Tabela de preços'!M5)</f>
        <v>14.63</v>
      </c>
      <c r="G6" s="29">
        <f>IF('Tabela de preços'!$B5="","",'Tabela de preços'!O5)</f>
        <v>13.99</v>
      </c>
    </row>
    <row r="7">
      <c r="A7" s="11" t="str">
        <f>IF('Tabela de preços'!$B6="","",'Tabela de preços'!A6)</f>
        <v>CAD-96F</v>
      </c>
      <c r="B7" s="11" t="str">
        <f>IF('Tabela de preços'!$B6="","",'Tabela de preços'!B6)</f>
        <v>Caderno brochura 96 folhas</v>
      </c>
      <c r="C7" s="11" t="str">
        <f>IF('Tabela de preços'!$B6="","",'Tabela de preços'!D6)</f>
        <v>un</v>
      </c>
      <c r="D7" s="29">
        <f>IF('Tabela de preços'!$B6="","",'Tabela de preços'!G6)</f>
        <v>4.9</v>
      </c>
      <c r="E7" s="29">
        <f>IF('Tabela de preços'!$B6="","",'Tabela de preços'!K6)</f>
        <v>4.66</v>
      </c>
      <c r="F7" s="29">
        <f>IF('Tabela de preços'!$B6="","",'Tabela de preços'!M6)</f>
        <v>4.51</v>
      </c>
      <c r="G7" s="29">
        <f>IF('Tabela de preços'!$B6="","",'Tabela de preços'!O6)</f>
        <v>4.31</v>
      </c>
    </row>
    <row r="8">
      <c r="A8" s="11" t="str">
        <f>IF('Tabela de preços'!$B7="","",'Tabela de preços'!A7)</f>
        <v>CAN-AZ50</v>
      </c>
      <c r="B8" s="11" t="str">
        <f>IF('Tabela de preços'!$B7="","",'Tabela de preços'!B7)</f>
        <v>Caneta esferográfica azul, caixa com 50</v>
      </c>
      <c r="C8" s="11" t="str">
        <f>IF('Tabela de preços'!$B7="","",'Tabela de preços'!D7)</f>
        <v>cx</v>
      </c>
      <c r="D8" s="29">
        <f>IF('Tabela de preços'!$B7="","",'Tabela de preços'!G7)</f>
        <v>46.9</v>
      </c>
      <c r="E8" s="29">
        <f>IF('Tabela de preços'!$B7="","",'Tabela de preços'!K7)</f>
        <v>44.56</v>
      </c>
      <c r="F8" s="29">
        <f>IF('Tabela de preços'!$B7="","",'Tabela de preços'!M7)</f>
        <v>43.15</v>
      </c>
      <c r="G8" s="29">
        <f>IF('Tabela de preços'!$B7="","",'Tabela de preços'!O7)</f>
        <v>41.27</v>
      </c>
    </row>
    <row r="9">
      <c r="A9" s="11" t="str">
        <f>IF('Tabela de preços'!$B8="","",'Tabela de preços'!A8)</f>
        <v>LAP-HB12</v>
      </c>
      <c r="B9" s="11" t="str">
        <f>IF('Tabela de preços'!$B8="","",'Tabela de preços'!B8)</f>
        <v>Lápis grafite HB, caixa com 12</v>
      </c>
      <c r="C9" s="11" t="str">
        <f>IF('Tabela de preços'!$B8="","",'Tabela de preços'!D8)</f>
        <v>cx</v>
      </c>
      <c r="D9" s="29">
        <f>IF('Tabela de preços'!$B8="","",'Tabela de preços'!G8)</f>
        <v>10.9</v>
      </c>
      <c r="E9" s="29">
        <f>IF('Tabela de preços'!$B8="","",'Tabela de preços'!K8)</f>
        <v>10.36</v>
      </c>
      <c r="F9" s="29">
        <f>IF('Tabela de preços'!$B8="","",'Tabela de preços'!M8)</f>
        <v>10.03</v>
      </c>
      <c r="G9" s="29">
        <f>IF('Tabela de preços'!$B8="","",'Tabela de preços'!O8)</f>
        <v>9.59</v>
      </c>
    </row>
    <row r="10">
      <c r="A10" s="11" t="str">
        <f>IF('Tabela de preços'!$B9="","",'Tabela de preços'!A9)</f>
        <v>BOR-20</v>
      </c>
      <c r="B10" s="11" t="str">
        <f>IF('Tabela de preços'!$B9="","",'Tabela de preços'!B9)</f>
        <v>Borracha branca, caixa com 20</v>
      </c>
      <c r="C10" s="11" t="str">
        <f>IF('Tabela de preços'!$B9="","",'Tabela de preços'!D9)</f>
        <v>cx</v>
      </c>
      <c r="D10" s="29">
        <f>IF('Tabela de preços'!$B9="","",'Tabela de preços'!G9)</f>
        <v>17.9</v>
      </c>
      <c r="E10" s="29">
        <f>IF('Tabela de preços'!$B9="","",'Tabela de preços'!K9)</f>
        <v>17.01</v>
      </c>
      <c r="F10" s="29">
        <f>IF('Tabela de preços'!$B9="","",'Tabela de preços'!M9)</f>
        <v>16.47</v>
      </c>
      <c r="G10" s="29">
        <f>IF('Tabela de preços'!$B9="","",'Tabela de preços'!O9)</f>
        <v>15.75</v>
      </c>
    </row>
    <row r="11">
      <c r="A11" s="11" t="str">
        <f>IF('Tabela de preços'!$B10="","",'Tabela de preços'!A10)</f>
        <v>MAR-6</v>
      </c>
      <c r="B11" s="11" t="str">
        <f>IF('Tabela de preços'!$B10="","",'Tabela de preços'!B10)</f>
        <v>Marcador de texto, kit com 6 cores</v>
      </c>
      <c r="C11" s="11" t="str">
        <f>IF('Tabela de preços'!$B10="","",'Tabela de preços'!D10)</f>
        <v>kit</v>
      </c>
      <c r="D11" s="29">
        <f>IF('Tabela de preços'!$B10="","",'Tabela de preços'!G10)</f>
        <v>14.9</v>
      </c>
      <c r="E11" s="29">
        <f>IF('Tabela de preços'!$B10="","",'Tabela de preços'!K10)</f>
        <v>14.16</v>
      </c>
      <c r="F11" s="29">
        <f>IF('Tabela de preços'!$B10="","",'Tabela de preços'!M10)</f>
        <v>13.71</v>
      </c>
      <c r="G11" s="29">
        <f>IF('Tabela de preços'!$B10="","",'Tabela de preços'!O10)</f>
        <v>13.11</v>
      </c>
    </row>
    <row r="12">
      <c r="A12" s="11" t="str">
        <f>IF('Tabela de preços'!$B11="","",'Tabela de preços'!A11)</f>
        <v>PAP-A4</v>
      </c>
      <c r="B12" s="11" t="str">
        <f>IF('Tabela de preços'!$B11="","",'Tabela de preços'!B11)</f>
        <v>Papel sulfite A4, pacote com 500 folhas</v>
      </c>
      <c r="C12" s="11" t="str">
        <f>IF('Tabela de preços'!$B11="","",'Tabela de preços'!D11)</f>
        <v>pct</v>
      </c>
      <c r="D12" s="29">
        <f>IF('Tabela de preços'!$B11="","",'Tabela de preços'!G11)</f>
        <v>32.9</v>
      </c>
      <c r="E12" s="29">
        <f>IF('Tabela de preços'!$B11="","",'Tabela de preços'!K11)</f>
        <v>31.25</v>
      </c>
      <c r="F12" s="29">
        <f>IF('Tabela de preços'!$B11="","",'Tabela de preços'!M11)</f>
        <v>30.27</v>
      </c>
      <c r="G12" s="29">
        <f>IF('Tabela de preços'!$B11="","",'Tabela de preços'!O11)</f>
        <v>28.95</v>
      </c>
    </row>
    <row r="13">
      <c r="A13" s="11" t="str">
        <f>IF('Tabela de preços'!$B12="","",'Tabela de preços'!A12)</f>
        <v>COL-110</v>
      </c>
      <c r="B13" s="11" t="str">
        <f>IF('Tabela de preços'!$B12="","",'Tabela de preços'!B12)</f>
        <v>Cola branca 110 g</v>
      </c>
      <c r="C13" s="11" t="str">
        <f>IF('Tabela de preços'!$B12="","",'Tabela de preços'!D12)</f>
        <v>un</v>
      </c>
      <c r="D13" s="29">
        <f>IF('Tabela de preços'!$B12="","",'Tabela de preços'!G12)</f>
        <v>3.9</v>
      </c>
      <c r="E13" s="29">
        <f>IF('Tabela de preços'!$B12="","",'Tabela de preços'!K12)</f>
        <v>3.7</v>
      </c>
      <c r="F13" s="29">
        <f>IF('Tabela de preços'!$B12="","",'Tabela de preços'!M12)</f>
        <v>3.59</v>
      </c>
      <c r="G13" s="29">
        <f>IF('Tabela de preços'!$B12="","",'Tabela de preços'!O12)</f>
        <v>3.43</v>
      </c>
    </row>
    <row r="14">
      <c r="A14" s="11" t="str">
        <f>IF('Tabela de preços'!$B13="","",'Tabela de preços'!A13)</f>
        <v>TES-ESC</v>
      </c>
      <c r="B14" s="11" t="str">
        <f>IF('Tabela de preços'!$B13="","",'Tabela de preços'!B13)</f>
        <v>Tesoura escolar sem ponta</v>
      </c>
      <c r="C14" s="11" t="str">
        <f>IF('Tabela de preços'!$B13="","",'Tabela de preços'!D13)</f>
        <v>un</v>
      </c>
      <c r="D14" s="29">
        <f>IF('Tabela de preços'!$B13="","",'Tabela de preços'!G13)</f>
        <v>5.9</v>
      </c>
      <c r="E14" s="29">
        <f>IF('Tabela de preços'!$B13="","",'Tabela de preços'!K13)</f>
        <v>5.61</v>
      </c>
      <c r="F14" s="29">
        <f>IF('Tabela de preços'!$B13="","",'Tabela de preços'!M13)</f>
        <v>5.43</v>
      </c>
      <c r="G14" s="29">
        <f>IF('Tabela de preços'!$B13="","",'Tabela de preços'!O13)</f>
        <v>5.19</v>
      </c>
    </row>
    <row r="15">
      <c r="A15" s="11" t="str">
        <f>IF('Tabela de preços'!$B14="","",'Tabela de preços'!A14)</f>
        <v>EST-ZIP</v>
      </c>
      <c r="B15" s="11" t="str">
        <f>IF('Tabela de preços'!$B14="","",'Tabela de preços'!B14)</f>
        <v>Estojo escolar com zíper</v>
      </c>
      <c r="C15" s="11" t="str">
        <f>IF('Tabela de preços'!$B14="","",'Tabela de preços'!D14)</f>
        <v>un</v>
      </c>
      <c r="D15" s="29">
        <f>IF('Tabela de preços'!$B14="","",'Tabela de preços'!G14)</f>
        <v>20.9</v>
      </c>
      <c r="E15" s="29">
        <f>IF('Tabela de preços'!$B14="","",'Tabela de preços'!K14)</f>
        <v>19.85</v>
      </c>
      <c r="F15" s="29">
        <f>IF('Tabela de preços'!$B14="","",'Tabela de preços'!M14)</f>
        <v>19.23</v>
      </c>
      <c r="G15" s="29">
        <f>IF('Tabela de preços'!$B14="","",'Tabela de preços'!O14)</f>
        <v>18.39</v>
      </c>
    </row>
    <row r="16">
      <c r="A16" s="11" t="str">
        <f>IF('Tabela de preços'!$B15="","",'Tabela de preços'!A15)</f>
        <v/>
      </c>
      <c r="B16" s="11" t="str">
        <f>IF('Tabela de preços'!$B15="","",'Tabela de preços'!B15)</f>
        <v/>
      </c>
      <c r="C16" s="11" t="str">
        <f>IF('Tabela de preços'!$B15="","",'Tabela de preços'!D15)</f>
        <v/>
      </c>
      <c r="D16" s="29" t="str">
        <f>IF('Tabela de preços'!$B15="","",'Tabela de preços'!G15)</f>
        <v/>
      </c>
      <c r="E16" s="29" t="str">
        <f>IF('Tabela de preços'!$B15="","",'Tabela de preços'!K15)</f>
        <v/>
      </c>
      <c r="F16" s="29" t="str">
        <f>IF('Tabela de preços'!$B15="","",'Tabela de preços'!M15)</f>
        <v/>
      </c>
      <c r="G16" s="29" t="str">
        <f>IF('Tabela de preços'!$B15="","",'Tabela de preços'!O15)</f>
        <v/>
      </c>
    </row>
    <row r="17">
      <c r="A17" s="11" t="str">
        <f>IF('Tabela de preços'!$B16="","",'Tabela de preços'!A16)</f>
        <v/>
      </c>
      <c r="B17" s="11" t="str">
        <f>IF('Tabela de preços'!$B16="","",'Tabela de preços'!B16)</f>
        <v/>
      </c>
      <c r="C17" s="11" t="str">
        <f>IF('Tabela de preços'!$B16="","",'Tabela de preços'!D16)</f>
        <v/>
      </c>
      <c r="D17" s="29" t="str">
        <f>IF('Tabela de preços'!$B16="","",'Tabela de preços'!G16)</f>
        <v/>
      </c>
      <c r="E17" s="29" t="str">
        <f>IF('Tabela de preços'!$B16="","",'Tabela de preços'!K16)</f>
        <v/>
      </c>
      <c r="F17" s="29" t="str">
        <f>IF('Tabela de preços'!$B16="","",'Tabela de preços'!M16)</f>
        <v/>
      </c>
      <c r="G17" s="29" t="str">
        <f>IF('Tabela de preços'!$B16="","",'Tabela de preços'!O16)</f>
        <v/>
      </c>
    </row>
    <row r="18">
      <c r="A18" s="11" t="str">
        <f>IF('Tabela de preços'!$B17="","",'Tabela de preços'!A17)</f>
        <v/>
      </c>
      <c r="B18" s="11" t="str">
        <f>IF('Tabela de preços'!$B17="","",'Tabela de preços'!B17)</f>
        <v/>
      </c>
      <c r="C18" s="11" t="str">
        <f>IF('Tabela de preços'!$B17="","",'Tabela de preços'!D17)</f>
        <v/>
      </c>
      <c r="D18" s="29" t="str">
        <f>IF('Tabela de preços'!$B17="","",'Tabela de preços'!G17)</f>
        <v/>
      </c>
      <c r="E18" s="29" t="str">
        <f>IF('Tabela de preços'!$B17="","",'Tabela de preços'!K17)</f>
        <v/>
      </c>
      <c r="F18" s="29" t="str">
        <f>IF('Tabela de preços'!$B17="","",'Tabela de preços'!M17)</f>
        <v/>
      </c>
      <c r="G18" s="29" t="str">
        <f>IF('Tabela de preços'!$B17="","",'Tabela de preços'!O17)</f>
        <v/>
      </c>
    </row>
    <row r="19">
      <c r="A19" s="11" t="str">
        <f>IF('Tabela de preços'!$B18="","",'Tabela de preços'!A18)</f>
        <v/>
      </c>
      <c r="B19" s="11" t="str">
        <f>IF('Tabela de preços'!$B18="","",'Tabela de preços'!B18)</f>
        <v/>
      </c>
      <c r="C19" s="11" t="str">
        <f>IF('Tabela de preços'!$B18="","",'Tabela de preços'!D18)</f>
        <v/>
      </c>
      <c r="D19" s="29" t="str">
        <f>IF('Tabela de preços'!$B18="","",'Tabela de preços'!G18)</f>
        <v/>
      </c>
      <c r="E19" s="29" t="str">
        <f>IF('Tabela de preços'!$B18="","",'Tabela de preços'!K18)</f>
        <v/>
      </c>
      <c r="F19" s="29" t="str">
        <f>IF('Tabela de preços'!$B18="","",'Tabela de preços'!M18)</f>
        <v/>
      </c>
      <c r="G19" s="29" t="str">
        <f>IF('Tabela de preços'!$B18="","",'Tabela de preços'!O18)</f>
        <v/>
      </c>
    </row>
    <row r="20">
      <c r="A20" s="11" t="str">
        <f>IF('Tabela de preços'!$B19="","",'Tabela de preços'!A19)</f>
        <v/>
      </c>
      <c r="B20" s="11" t="str">
        <f>IF('Tabela de preços'!$B19="","",'Tabela de preços'!B19)</f>
        <v/>
      </c>
      <c r="C20" s="11" t="str">
        <f>IF('Tabela de preços'!$B19="","",'Tabela de preços'!D19)</f>
        <v/>
      </c>
      <c r="D20" s="29" t="str">
        <f>IF('Tabela de preços'!$B19="","",'Tabela de preços'!G19)</f>
        <v/>
      </c>
      <c r="E20" s="29" t="str">
        <f>IF('Tabela de preços'!$B19="","",'Tabela de preços'!K19)</f>
        <v/>
      </c>
      <c r="F20" s="29" t="str">
        <f>IF('Tabela de preços'!$B19="","",'Tabela de preços'!M19)</f>
        <v/>
      </c>
      <c r="G20" s="29" t="str">
        <f>IF('Tabela de preços'!$B19="","",'Tabela de preços'!O19)</f>
        <v/>
      </c>
    </row>
    <row r="21">
      <c r="A21" s="11" t="str">
        <f>IF('Tabela de preços'!$B20="","",'Tabela de preços'!A20)</f>
        <v/>
      </c>
      <c r="B21" s="11" t="str">
        <f>IF('Tabela de preços'!$B20="","",'Tabela de preços'!B20)</f>
        <v/>
      </c>
      <c r="C21" s="11" t="str">
        <f>IF('Tabela de preços'!$B20="","",'Tabela de preços'!D20)</f>
        <v/>
      </c>
      <c r="D21" s="29" t="str">
        <f>IF('Tabela de preços'!$B20="","",'Tabela de preços'!G20)</f>
        <v/>
      </c>
      <c r="E21" s="29" t="str">
        <f>IF('Tabela de preços'!$B20="","",'Tabela de preços'!K20)</f>
        <v/>
      </c>
      <c r="F21" s="29" t="str">
        <f>IF('Tabela de preços'!$B20="","",'Tabela de preços'!M20)</f>
        <v/>
      </c>
      <c r="G21" s="29" t="str">
        <f>IF('Tabela de preços'!$B20="","",'Tabela de preços'!O20)</f>
        <v/>
      </c>
    </row>
    <row r="22">
      <c r="A22" s="11" t="str">
        <f>IF('Tabela de preços'!$B21="","",'Tabela de preços'!A21)</f>
        <v/>
      </c>
      <c r="B22" s="11" t="str">
        <f>IF('Tabela de preços'!$B21="","",'Tabela de preços'!B21)</f>
        <v/>
      </c>
      <c r="C22" s="11" t="str">
        <f>IF('Tabela de preços'!$B21="","",'Tabela de preços'!D21)</f>
        <v/>
      </c>
      <c r="D22" s="29" t="str">
        <f>IF('Tabela de preços'!$B21="","",'Tabela de preços'!G21)</f>
        <v/>
      </c>
      <c r="E22" s="29" t="str">
        <f>IF('Tabela de preços'!$B21="","",'Tabela de preços'!K21)</f>
        <v/>
      </c>
      <c r="F22" s="29" t="str">
        <f>IF('Tabela de preços'!$B21="","",'Tabela de preços'!M21)</f>
        <v/>
      </c>
      <c r="G22" s="29" t="str">
        <f>IF('Tabela de preços'!$B21="","",'Tabela de preços'!O21)</f>
        <v/>
      </c>
    </row>
    <row r="23">
      <c r="A23" s="11" t="str">
        <f>IF('Tabela de preços'!$B22="","",'Tabela de preços'!A22)</f>
        <v/>
      </c>
      <c r="B23" s="11" t="str">
        <f>IF('Tabela de preços'!$B22="","",'Tabela de preços'!B22)</f>
        <v/>
      </c>
      <c r="C23" s="11" t="str">
        <f>IF('Tabela de preços'!$B22="","",'Tabela de preços'!D22)</f>
        <v/>
      </c>
      <c r="D23" s="29" t="str">
        <f>IF('Tabela de preços'!$B22="","",'Tabela de preços'!G22)</f>
        <v/>
      </c>
      <c r="E23" s="29" t="str">
        <f>IF('Tabela de preços'!$B22="","",'Tabela de preços'!K22)</f>
        <v/>
      </c>
      <c r="F23" s="29" t="str">
        <f>IF('Tabela de preços'!$B22="","",'Tabela de preços'!M22)</f>
        <v/>
      </c>
      <c r="G23" s="29" t="str">
        <f>IF('Tabela de preços'!$B22="","",'Tabela de preços'!O22)</f>
        <v/>
      </c>
    </row>
    <row r="24">
      <c r="A24" s="11" t="str">
        <f>IF('Tabela de preços'!$B23="","",'Tabela de preços'!A23)</f>
        <v/>
      </c>
      <c r="B24" s="11" t="str">
        <f>IF('Tabela de preços'!$B23="","",'Tabela de preços'!B23)</f>
        <v/>
      </c>
      <c r="C24" s="11" t="str">
        <f>IF('Tabela de preços'!$B23="","",'Tabela de preços'!D23)</f>
        <v/>
      </c>
      <c r="D24" s="29" t="str">
        <f>IF('Tabela de preços'!$B23="","",'Tabela de preços'!G23)</f>
        <v/>
      </c>
      <c r="E24" s="29" t="str">
        <f>IF('Tabela de preços'!$B23="","",'Tabela de preços'!K23)</f>
        <v/>
      </c>
      <c r="F24" s="29" t="str">
        <f>IF('Tabela de preços'!$B23="","",'Tabela de preços'!M23)</f>
        <v/>
      </c>
      <c r="G24" s="29" t="str">
        <f>IF('Tabela de preços'!$B23="","",'Tabela de preços'!O23)</f>
        <v/>
      </c>
    </row>
    <row r="25">
      <c r="A25" s="11" t="str">
        <f>IF('Tabela de preços'!$B24="","",'Tabela de preços'!A24)</f>
        <v/>
      </c>
      <c r="B25" s="11" t="str">
        <f>IF('Tabela de preços'!$B24="","",'Tabela de preços'!B24)</f>
        <v/>
      </c>
      <c r="C25" s="11" t="str">
        <f>IF('Tabela de preços'!$B24="","",'Tabela de preços'!D24)</f>
        <v/>
      </c>
      <c r="D25" s="29" t="str">
        <f>IF('Tabela de preços'!$B24="","",'Tabela de preços'!G24)</f>
        <v/>
      </c>
      <c r="E25" s="29" t="str">
        <f>IF('Tabela de preços'!$B24="","",'Tabela de preços'!K24)</f>
        <v/>
      </c>
      <c r="F25" s="29" t="str">
        <f>IF('Tabela de preços'!$B24="","",'Tabela de preços'!M24)</f>
        <v/>
      </c>
      <c r="G25" s="29" t="str">
        <f>IF('Tabela de preços'!$B24="","",'Tabela de preços'!O24)</f>
        <v/>
      </c>
    </row>
    <row r="26">
      <c r="A26" s="11" t="str">
        <f>IF('Tabela de preços'!$B25="","",'Tabela de preços'!A25)</f>
        <v/>
      </c>
      <c r="B26" s="11" t="str">
        <f>IF('Tabela de preços'!$B25="","",'Tabela de preços'!B25)</f>
        <v/>
      </c>
      <c r="C26" s="11" t="str">
        <f>IF('Tabela de preços'!$B25="","",'Tabela de preços'!D25)</f>
        <v/>
      </c>
      <c r="D26" s="29" t="str">
        <f>IF('Tabela de preços'!$B25="","",'Tabela de preços'!G25)</f>
        <v/>
      </c>
      <c r="E26" s="29" t="str">
        <f>IF('Tabela de preços'!$B25="","",'Tabela de preços'!K25)</f>
        <v/>
      </c>
      <c r="F26" s="29" t="str">
        <f>IF('Tabela de preços'!$B25="","",'Tabela de preços'!M25)</f>
        <v/>
      </c>
      <c r="G26" s="29" t="str">
        <f>IF('Tabela de preços'!$B25="","",'Tabela de preços'!O25)</f>
        <v/>
      </c>
    </row>
    <row r="27">
      <c r="A27" s="11" t="str">
        <f>IF('Tabela de preços'!$B26="","",'Tabela de preços'!A26)</f>
        <v/>
      </c>
      <c r="B27" s="11" t="str">
        <f>IF('Tabela de preços'!$B26="","",'Tabela de preços'!B26)</f>
        <v/>
      </c>
      <c r="C27" s="11" t="str">
        <f>IF('Tabela de preços'!$B26="","",'Tabela de preços'!D26)</f>
        <v/>
      </c>
      <c r="D27" s="29" t="str">
        <f>IF('Tabela de preços'!$B26="","",'Tabela de preços'!G26)</f>
        <v/>
      </c>
      <c r="E27" s="29" t="str">
        <f>IF('Tabela de preços'!$B26="","",'Tabela de preços'!K26)</f>
        <v/>
      </c>
      <c r="F27" s="29" t="str">
        <f>IF('Tabela de preços'!$B26="","",'Tabela de preços'!M26)</f>
        <v/>
      </c>
      <c r="G27" s="29" t="str">
        <f>IF('Tabela de preços'!$B26="","",'Tabela de preços'!O26)</f>
        <v/>
      </c>
    </row>
    <row r="28">
      <c r="A28" s="11" t="str">
        <f>IF('Tabela de preços'!$B27="","",'Tabela de preços'!A27)</f>
        <v/>
      </c>
      <c r="B28" s="11" t="str">
        <f>IF('Tabela de preços'!$B27="","",'Tabela de preços'!B27)</f>
        <v/>
      </c>
      <c r="C28" s="11" t="str">
        <f>IF('Tabela de preços'!$B27="","",'Tabela de preços'!D27)</f>
        <v/>
      </c>
      <c r="D28" s="29" t="str">
        <f>IF('Tabela de preços'!$B27="","",'Tabela de preços'!G27)</f>
        <v/>
      </c>
      <c r="E28" s="29" t="str">
        <f>IF('Tabela de preços'!$B27="","",'Tabela de preços'!K27)</f>
        <v/>
      </c>
      <c r="F28" s="29" t="str">
        <f>IF('Tabela de preços'!$B27="","",'Tabela de preços'!M27)</f>
        <v/>
      </c>
      <c r="G28" s="29" t="str">
        <f>IF('Tabela de preços'!$B27="","",'Tabela de preços'!O27)</f>
        <v/>
      </c>
    </row>
    <row r="29">
      <c r="A29" s="11" t="str">
        <f>IF('Tabela de preços'!$B28="","",'Tabela de preços'!A28)</f>
        <v/>
      </c>
      <c r="B29" s="11" t="str">
        <f>IF('Tabela de preços'!$B28="","",'Tabela de preços'!B28)</f>
        <v/>
      </c>
      <c r="C29" s="11" t="str">
        <f>IF('Tabela de preços'!$B28="","",'Tabela de preços'!D28)</f>
        <v/>
      </c>
      <c r="D29" s="29" t="str">
        <f>IF('Tabela de preços'!$B28="","",'Tabela de preços'!G28)</f>
        <v/>
      </c>
      <c r="E29" s="29" t="str">
        <f>IF('Tabela de preços'!$B28="","",'Tabela de preços'!K28)</f>
        <v/>
      </c>
      <c r="F29" s="29" t="str">
        <f>IF('Tabela de preços'!$B28="","",'Tabela de preços'!M28)</f>
        <v/>
      </c>
      <c r="G29" s="29" t="str">
        <f>IF('Tabela de preços'!$B28="","",'Tabela de preços'!O28)</f>
        <v/>
      </c>
    </row>
    <row r="30">
      <c r="A30" s="11" t="str">
        <f>IF('Tabela de preços'!$B29="","",'Tabela de preços'!A29)</f>
        <v/>
      </c>
      <c r="B30" s="11" t="str">
        <f>IF('Tabela de preços'!$B29="","",'Tabela de preços'!B29)</f>
        <v/>
      </c>
      <c r="C30" s="11" t="str">
        <f>IF('Tabela de preços'!$B29="","",'Tabela de preços'!D29)</f>
        <v/>
      </c>
      <c r="D30" s="29" t="str">
        <f>IF('Tabela de preços'!$B29="","",'Tabela de preços'!G29)</f>
        <v/>
      </c>
      <c r="E30" s="29" t="str">
        <f>IF('Tabela de preços'!$B29="","",'Tabela de preços'!K29)</f>
        <v/>
      </c>
      <c r="F30" s="29" t="str">
        <f>IF('Tabela de preços'!$B29="","",'Tabela de preços'!M29)</f>
        <v/>
      </c>
      <c r="G30" s="29" t="str">
        <f>IF('Tabela de preços'!$B29="","",'Tabela de preços'!O29)</f>
        <v/>
      </c>
    </row>
    <row r="31">
      <c r="A31" s="11" t="str">
        <f>IF('Tabela de preços'!$B30="","",'Tabela de preços'!A30)</f>
        <v/>
      </c>
      <c r="B31" s="11" t="str">
        <f>IF('Tabela de preços'!$B30="","",'Tabela de preços'!B30)</f>
        <v/>
      </c>
      <c r="C31" s="11" t="str">
        <f>IF('Tabela de preços'!$B30="","",'Tabela de preços'!D30)</f>
        <v/>
      </c>
      <c r="D31" s="29" t="str">
        <f>IF('Tabela de preços'!$B30="","",'Tabela de preços'!G30)</f>
        <v/>
      </c>
      <c r="E31" s="29" t="str">
        <f>IF('Tabela de preços'!$B30="","",'Tabela de preços'!K30)</f>
        <v/>
      </c>
      <c r="F31" s="29" t="str">
        <f>IF('Tabela de preços'!$B30="","",'Tabela de preços'!M30)</f>
        <v/>
      </c>
      <c r="G31" s="29" t="str">
        <f>IF('Tabela de preços'!$B30="","",'Tabela de preços'!O30)</f>
        <v/>
      </c>
    </row>
    <row r="32">
      <c r="A32" s="11" t="str">
        <f>IF('Tabela de preços'!$B31="","",'Tabela de preços'!A31)</f>
        <v/>
      </c>
      <c r="B32" s="11" t="str">
        <f>IF('Tabela de preços'!$B31="","",'Tabela de preços'!B31)</f>
        <v/>
      </c>
      <c r="C32" s="11" t="str">
        <f>IF('Tabela de preços'!$B31="","",'Tabela de preços'!D31)</f>
        <v/>
      </c>
      <c r="D32" s="29" t="str">
        <f>IF('Tabela de preços'!$B31="","",'Tabela de preços'!G31)</f>
        <v/>
      </c>
      <c r="E32" s="29" t="str">
        <f>IF('Tabela de preços'!$B31="","",'Tabela de preços'!K31)</f>
        <v/>
      </c>
      <c r="F32" s="29" t="str">
        <f>IF('Tabela de preços'!$B31="","",'Tabela de preços'!M31)</f>
        <v/>
      </c>
      <c r="G32" s="29" t="str">
        <f>IF('Tabela de preços'!$B31="","",'Tabela de preços'!O31)</f>
        <v/>
      </c>
    </row>
    <row r="33">
      <c r="A33" s="11" t="str">
        <f>IF('Tabela de preços'!$B32="","",'Tabela de preços'!A32)</f>
        <v/>
      </c>
      <c r="B33" s="11" t="str">
        <f>IF('Tabela de preços'!$B32="","",'Tabela de preços'!B32)</f>
        <v/>
      </c>
      <c r="C33" s="11" t="str">
        <f>IF('Tabela de preços'!$B32="","",'Tabela de preços'!D32)</f>
        <v/>
      </c>
      <c r="D33" s="29" t="str">
        <f>IF('Tabela de preços'!$B32="","",'Tabela de preços'!G32)</f>
        <v/>
      </c>
      <c r="E33" s="29" t="str">
        <f>IF('Tabela de preços'!$B32="","",'Tabela de preços'!K32)</f>
        <v/>
      </c>
      <c r="F33" s="29" t="str">
        <f>IF('Tabela de preços'!$B32="","",'Tabela de preços'!M32)</f>
        <v/>
      </c>
      <c r="G33" s="29" t="str">
        <f>IF('Tabela de preços'!$B32="","",'Tabela de preços'!O32)</f>
        <v/>
      </c>
    </row>
    <row r="34">
      <c r="A34" s="11" t="str">
        <f>IF('Tabela de preços'!$B33="","",'Tabela de preços'!A33)</f>
        <v/>
      </c>
      <c r="B34" s="11" t="str">
        <f>IF('Tabela de preços'!$B33="","",'Tabela de preços'!B33)</f>
        <v/>
      </c>
      <c r="C34" s="11" t="str">
        <f>IF('Tabela de preços'!$B33="","",'Tabela de preços'!D33)</f>
        <v/>
      </c>
      <c r="D34" s="29" t="str">
        <f>IF('Tabela de preços'!$B33="","",'Tabela de preços'!G33)</f>
        <v/>
      </c>
      <c r="E34" s="29" t="str">
        <f>IF('Tabela de preços'!$B33="","",'Tabela de preços'!K33)</f>
        <v/>
      </c>
      <c r="F34" s="29" t="str">
        <f>IF('Tabela de preços'!$B33="","",'Tabela de preços'!M33)</f>
        <v/>
      </c>
      <c r="G34" s="29" t="str">
        <f>IF('Tabela de preços'!$B33="","",'Tabela de preços'!O33)</f>
        <v/>
      </c>
    </row>
    <row r="35">
      <c r="A35" s="11" t="str">
        <f>IF('Tabela de preços'!$B34="","",'Tabela de preços'!A34)</f>
        <v/>
      </c>
      <c r="B35" s="11" t="str">
        <f>IF('Tabela de preços'!$B34="","",'Tabela de preços'!B34)</f>
        <v/>
      </c>
      <c r="C35" s="11" t="str">
        <f>IF('Tabela de preços'!$B34="","",'Tabela de preços'!D34)</f>
        <v/>
      </c>
      <c r="D35" s="29" t="str">
        <f>IF('Tabela de preços'!$B34="","",'Tabela de preços'!G34)</f>
        <v/>
      </c>
      <c r="E35" s="29" t="str">
        <f>IF('Tabela de preços'!$B34="","",'Tabela de preços'!K34)</f>
        <v/>
      </c>
      <c r="F35" s="29" t="str">
        <f>IF('Tabela de preços'!$B34="","",'Tabela de preços'!M34)</f>
        <v/>
      </c>
      <c r="G35" s="29" t="str">
        <f>IF('Tabela de preços'!$B34="","",'Tabela de preços'!O34)</f>
        <v/>
      </c>
    </row>
    <row r="36">
      <c r="A36" s="11" t="str">
        <f>IF('Tabela de preços'!$B35="","",'Tabela de preços'!A35)</f>
        <v/>
      </c>
      <c r="B36" s="11" t="str">
        <f>IF('Tabela de preços'!$B35="","",'Tabela de preços'!B35)</f>
        <v/>
      </c>
      <c r="C36" s="11" t="str">
        <f>IF('Tabela de preços'!$B35="","",'Tabela de preços'!D35)</f>
        <v/>
      </c>
      <c r="D36" s="29" t="str">
        <f>IF('Tabela de preços'!$B35="","",'Tabela de preços'!G35)</f>
        <v/>
      </c>
      <c r="E36" s="29" t="str">
        <f>IF('Tabela de preços'!$B35="","",'Tabela de preços'!K35)</f>
        <v/>
      </c>
      <c r="F36" s="29" t="str">
        <f>IF('Tabela de preços'!$B35="","",'Tabela de preços'!M35)</f>
        <v/>
      </c>
      <c r="G36" s="29" t="str">
        <f>IF('Tabela de preços'!$B35="","",'Tabela de preços'!O35)</f>
        <v/>
      </c>
    </row>
    <row r="37">
      <c r="A37" s="11" t="str">
        <f>IF('Tabela de preços'!$B36="","",'Tabela de preços'!A36)</f>
        <v/>
      </c>
      <c r="B37" s="11" t="str">
        <f>IF('Tabela de preços'!$B36="","",'Tabela de preços'!B36)</f>
        <v/>
      </c>
      <c r="C37" s="11" t="str">
        <f>IF('Tabela de preços'!$B36="","",'Tabela de preços'!D36)</f>
        <v/>
      </c>
      <c r="D37" s="29" t="str">
        <f>IF('Tabela de preços'!$B36="","",'Tabela de preços'!G36)</f>
        <v/>
      </c>
      <c r="E37" s="29" t="str">
        <f>IF('Tabela de preços'!$B36="","",'Tabela de preços'!K36)</f>
        <v/>
      </c>
      <c r="F37" s="29" t="str">
        <f>IF('Tabela de preços'!$B36="","",'Tabela de preços'!M36)</f>
        <v/>
      </c>
      <c r="G37" s="29" t="str">
        <f>IF('Tabela de preços'!$B36="","",'Tabela de preços'!O36)</f>
        <v/>
      </c>
    </row>
    <row r="38">
      <c r="A38" s="11" t="str">
        <f>IF('Tabela de preços'!$B37="","",'Tabela de preços'!A37)</f>
        <v/>
      </c>
      <c r="B38" s="11" t="str">
        <f>IF('Tabela de preços'!$B37="","",'Tabela de preços'!B37)</f>
        <v/>
      </c>
      <c r="C38" s="11" t="str">
        <f>IF('Tabela de preços'!$B37="","",'Tabela de preços'!D37)</f>
        <v/>
      </c>
      <c r="D38" s="29" t="str">
        <f>IF('Tabela de preços'!$B37="","",'Tabela de preços'!G37)</f>
        <v/>
      </c>
      <c r="E38" s="29" t="str">
        <f>IF('Tabela de preços'!$B37="","",'Tabela de preços'!K37)</f>
        <v/>
      </c>
      <c r="F38" s="29" t="str">
        <f>IF('Tabela de preços'!$B37="","",'Tabela de preços'!M37)</f>
        <v/>
      </c>
      <c r="G38" s="29" t="str">
        <f>IF('Tabela de preços'!$B37="","",'Tabela de preços'!O37)</f>
        <v/>
      </c>
    </row>
    <row r="39">
      <c r="A39" s="11" t="str">
        <f>IF('Tabela de preços'!$B38="","",'Tabela de preços'!A38)</f>
        <v/>
      </c>
      <c r="B39" s="11" t="str">
        <f>IF('Tabela de preços'!$B38="","",'Tabela de preços'!B38)</f>
        <v/>
      </c>
      <c r="C39" s="11" t="str">
        <f>IF('Tabela de preços'!$B38="","",'Tabela de preços'!D38)</f>
        <v/>
      </c>
      <c r="D39" s="29" t="str">
        <f>IF('Tabela de preços'!$B38="","",'Tabela de preços'!G38)</f>
        <v/>
      </c>
      <c r="E39" s="29" t="str">
        <f>IF('Tabela de preços'!$B38="","",'Tabela de preços'!K38)</f>
        <v/>
      </c>
      <c r="F39" s="29" t="str">
        <f>IF('Tabela de preços'!$B38="","",'Tabela de preços'!M38)</f>
        <v/>
      </c>
      <c r="G39" s="29" t="str">
        <f>IF('Tabela de preços'!$B38="","",'Tabela de preços'!O38)</f>
        <v/>
      </c>
    </row>
    <row r="40">
      <c r="A40" s="11" t="str">
        <f>IF('Tabela de preços'!$B39="","",'Tabela de preços'!A39)</f>
        <v/>
      </c>
      <c r="B40" s="11" t="str">
        <f>IF('Tabela de preços'!$B39="","",'Tabela de preços'!B39)</f>
        <v/>
      </c>
      <c r="C40" s="11" t="str">
        <f>IF('Tabela de preços'!$B39="","",'Tabela de preços'!D39)</f>
        <v/>
      </c>
      <c r="D40" s="29" t="str">
        <f>IF('Tabela de preços'!$B39="","",'Tabela de preços'!G39)</f>
        <v/>
      </c>
      <c r="E40" s="29" t="str">
        <f>IF('Tabela de preços'!$B39="","",'Tabela de preços'!K39)</f>
        <v/>
      </c>
      <c r="F40" s="29" t="str">
        <f>IF('Tabela de preços'!$B39="","",'Tabela de preços'!M39)</f>
        <v/>
      </c>
      <c r="G40" s="29" t="str">
        <f>IF('Tabela de preços'!$B39="","",'Tabela de preços'!O39)</f>
        <v/>
      </c>
    </row>
    <row r="41">
      <c r="A41" s="11" t="str">
        <f>IF('Tabela de preços'!$B40="","",'Tabela de preços'!A40)</f>
        <v/>
      </c>
      <c r="B41" s="11" t="str">
        <f>IF('Tabela de preços'!$B40="","",'Tabela de preços'!B40)</f>
        <v/>
      </c>
      <c r="C41" s="11" t="str">
        <f>IF('Tabela de preços'!$B40="","",'Tabela de preços'!D40)</f>
        <v/>
      </c>
      <c r="D41" s="29" t="str">
        <f>IF('Tabela de preços'!$B40="","",'Tabela de preços'!G40)</f>
        <v/>
      </c>
      <c r="E41" s="29" t="str">
        <f>IF('Tabela de preços'!$B40="","",'Tabela de preços'!K40)</f>
        <v/>
      </c>
      <c r="F41" s="29" t="str">
        <f>IF('Tabela de preços'!$B40="","",'Tabela de preços'!M40)</f>
        <v/>
      </c>
      <c r="G41" s="29" t="str">
        <f>IF('Tabela de preços'!$B40="","",'Tabela de preços'!O40)</f>
        <v/>
      </c>
    </row>
    <row r="42">
      <c r="A42" s="11" t="str">
        <f>IF('Tabela de preços'!$B41="","",'Tabela de preços'!A41)</f>
        <v/>
      </c>
      <c r="B42" s="11" t="str">
        <f>IF('Tabela de preços'!$B41="","",'Tabela de preços'!B41)</f>
        <v/>
      </c>
      <c r="C42" s="11" t="str">
        <f>IF('Tabela de preços'!$B41="","",'Tabela de preços'!D41)</f>
        <v/>
      </c>
      <c r="D42" s="29" t="str">
        <f>IF('Tabela de preços'!$B41="","",'Tabela de preços'!G41)</f>
        <v/>
      </c>
      <c r="E42" s="29" t="str">
        <f>IF('Tabela de preços'!$B41="","",'Tabela de preços'!K41)</f>
        <v/>
      </c>
      <c r="F42" s="29" t="str">
        <f>IF('Tabela de preços'!$B41="","",'Tabela de preços'!M41)</f>
        <v/>
      </c>
      <c r="G42" s="29" t="str">
        <f>IF('Tabela de preços'!$B41="","",'Tabela de preços'!O41)</f>
        <v/>
      </c>
    </row>
    <row r="43">
      <c r="A43" s="11" t="str">
        <f>IF('Tabela de preços'!$B42="","",'Tabela de preços'!A42)</f>
        <v/>
      </c>
      <c r="B43" s="11" t="str">
        <f>IF('Tabela de preços'!$B42="","",'Tabela de preços'!B42)</f>
        <v/>
      </c>
      <c r="C43" s="11" t="str">
        <f>IF('Tabela de preços'!$B42="","",'Tabela de preços'!D42)</f>
        <v/>
      </c>
      <c r="D43" s="29" t="str">
        <f>IF('Tabela de preços'!$B42="","",'Tabela de preços'!G42)</f>
        <v/>
      </c>
      <c r="E43" s="29" t="str">
        <f>IF('Tabela de preços'!$B42="","",'Tabela de preços'!K42)</f>
        <v/>
      </c>
      <c r="F43" s="29" t="str">
        <f>IF('Tabela de preços'!$B42="","",'Tabela de preços'!M42)</f>
        <v/>
      </c>
      <c r="G43" s="29" t="str">
        <f>IF('Tabela de preços'!$B42="","",'Tabela de preços'!O42)</f>
        <v/>
      </c>
    </row>
    <row r="44">
      <c r="A44" s="11" t="str">
        <f>IF('Tabela de preços'!$B43="","",'Tabela de preços'!A43)</f>
        <v/>
      </c>
      <c r="B44" s="11" t="str">
        <f>IF('Tabela de preços'!$B43="","",'Tabela de preços'!B43)</f>
        <v/>
      </c>
      <c r="C44" s="11" t="str">
        <f>IF('Tabela de preços'!$B43="","",'Tabela de preços'!D43)</f>
        <v/>
      </c>
      <c r="D44" s="29" t="str">
        <f>IF('Tabela de preços'!$B43="","",'Tabela de preços'!G43)</f>
        <v/>
      </c>
      <c r="E44" s="29" t="str">
        <f>IF('Tabela de preços'!$B43="","",'Tabela de preços'!K43)</f>
        <v/>
      </c>
      <c r="F44" s="29" t="str">
        <f>IF('Tabela de preços'!$B43="","",'Tabela de preços'!M43)</f>
        <v/>
      </c>
      <c r="G44" s="29" t="str">
        <f>IF('Tabela de preços'!$B43="","",'Tabela de preços'!O43)</f>
        <v/>
      </c>
    </row>
    <row r="45">
      <c r="A45" s="11" t="str">
        <f>IF('Tabela de preços'!$B44="","",'Tabela de preços'!A44)</f>
        <v/>
      </c>
      <c r="B45" s="11" t="str">
        <f>IF('Tabela de preços'!$B44="","",'Tabela de preços'!B44)</f>
        <v/>
      </c>
      <c r="C45" s="11" t="str">
        <f>IF('Tabela de preços'!$B44="","",'Tabela de preços'!D44)</f>
        <v/>
      </c>
      <c r="D45" s="29" t="str">
        <f>IF('Tabela de preços'!$B44="","",'Tabela de preços'!G44)</f>
        <v/>
      </c>
      <c r="E45" s="29" t="str">
        <f>IF('Tabela de preços'!$B44="","",'Tabela de preços'!K44)</f>
        <v/>
      </c>
      <c r="F45" s="29" t="str">
        <f>IF('Tabela de preços'!$B44="","",'Tabela de preços'!M44)</f>
        <v/>
      </c>
      <c r="G45" s="29" t="str">
        <f>IF('Tabela de preços'!$B44="","",'Tabela de preços'!O44)</f>
        <v/>
      </c>
    </row>
    <row r="46">
      <c r="A46" s="11" t="str">
        <f>IF('Tabela de preços'!$B45="","",'Tabela de preços'!A45)</f>
        <v/>
      </c>
      <c r="B46" s="11" t="str">
        <f>IF('Tabela de preços'!$B45="","",'Tabela de preços'!B45)</f>
        <v/>
      </c>
      <c r="C46" s="11" t="str">
        <f>IF('Tabela de preços'!$B45="","",'Tabela de preços'!D45)</f>
        <v/>
      </c>
      <c r="D46" s="29" t="str">
        <f>IF('Tabela de preços'!$B45="","",'Tabela de preços'!G45)</f>
        <v/>
      </c>
      <c r="E46" s="29" t="str">
        <f>IF('Tabela de preços'!$B45="","",'Tabela de preços'!K45)</f>
        <v/>
      </c>
      <c r="F46" s="29" t="str">
        <f>IF('Tabela de preços'!$B45="","",'Tabela de preços'!M45)</f>
        <v/>
      </c>
      <c r="G46" s="29" t="str">
        <f>IF('Tabela de preços'!$B45="","",'Tabela de preços'!O45)</f>
        <v/>
      </c>
    </row>
    <row r="47">
      <c r="A47" s="11" t="str">
        <f>IF('Tabela de preços'!$B46="","",'Tabela de preços'!A46)</f>
        <v/>
      </c>
      <c r="B47" s="11" t="str">
        <f>IF('Tabela de preços'!$B46="","",'Tabela de preços'!B46)</f>
        <v/>
      </c>
      <c r="C47" s="11" t="str">
        <f>IF('Tabela de preços'!$B46="","",'Tabela de preços'!D46)</f>
        <v/>
      </c>
      <c r="D47" s="29" t="str">
        <f>IF('Tabela de preços'!$B46="","",'Tabela de preços'!G46)</f>
        <v/>
      </c>
      <c r="E47" s="29" t="str">
        <f>IF('Tabela de preços'!$B46="","",'Tabela de preços'!K46)</f>
        <v/>
      </c>
      <c r="F47" s="29" t="str">
        <f>IF('Tabela de preços'!$B46="","",'Tabela de preços'!M46)</f>
        <v/>
      </c>
      <c r="G47" s="29" t="str">
        <f>IF('Tabela de preços'!$B46="","",'Tabela de preços'!O46)</f>
        <v/>
      </c>
    </row>
    <row r="48">
      <c r="A48" s="11" t="str">
        <f>IF('Tabela de preços'!$B47="","",'Tabela de preços'!A47)</f>
        <v/>
      </c>
      <c r="B48" s="11" t="str">
        <f>IF('Tabela de preços'!$B47="","",'Tabela de preços'!B47)</f>
        <v/>
      </c>
      <c r="C48" s="11" t="str">
        <f>IF('Tabela de preços'!$B47="","",'Tabela de preços'!D47)</f>
        <v/>
      </c>
      <c r="D48" s="29" t="str">
        <f>IF('Tabela de preços'!$B47="","",'Tabela de preços'!G47)</f>
        <v/>
      </c>
      <c r="E48" s="29" t="str">
        <f>IF('Tabela de preços'!$B47="","",'Tabela de preços'!K47)</f>
        <v/>
      </c>
      <c r="F48" s="29" t="str">
        <f>IF('Tabela de preços'!$B47="","",'Tabela de preços'!M47)</f>
        <v/>
      </c>
      <c r="G48" s="29" t="str">
        <f>IF('Tabela de preços'!$B47="","",'Tabela de preços'!O47)</f>
        <v/>
      </c>
    </row>
    <row r="49">
      <c r="A49" s="11" t="str">
        <f>IF('Tabela de preços'!$B48="","",'Tabela de preços'!A48)</f>
        <v/>
      </c>
      <c r="B49" s="11" t="str">
        <f>IF('Tabela de preços'!$B48="","",'Tabela de preços'!B48)</f>
        <v/>
      </c>
      <c r="C49" s="11" t="str">
        <f>IF('Tabela de preços'!$B48="","",'Tabela de preços'!D48)</f>
        <v/>
      </c>
      <c r="D49" s="29" t="str">
        <f>IF('Tabela de preços'!$B48="","",'Tabela de preços'!G48)</f>
        <v/>
      </c>
      <c r="E49" s="29" t="str">
        <f>IF('Tabela de preços'!$B48="","",'Tabela de preços'!K48)</f>
        <v/>
      </c>
      <c r="F49" s="29" t="str">
        <f>IF('Tabela de preços'!$B48="","",'Tabela de preços'!M48)</f>
        <v/>
      </c>
      <c r="G49" s="29" t="str">
        <f>IF('Tabela de preços'!$B48="","",'Tabela de preços'!O48)</f>
        <v/>
      </c>
    </row>
    <row r="50">
      <c r="A50" s="11" t="str">
        <f>IF('Tabela de preços'!$B49="","",'Tabela de preços'!A49)</f>
        <v/>
      </c>
      <c r="B50" s="11" t="str">
        <f>IF('Tabela de preços'!$B49="","",'Tabela de preços'!B49)</f>
        <v/>
      </c>
      <c r="C50" s="11" t="str">
        <f>IF('Tabela de preços'!$B49="","",'Tabela de preços'!D49)</f>
        <v/>
      </c>
      <c r="D50" s="29" t="str">
        <f>IF('Tabela de preços'!$B49="","",'Tabela de preços'!G49)</f>
        <v/>
      </c>
      <c r="E50" s="29" t="str">
        <f>IF('Tabela de preços'!$B49="","",'Tabela de preços'!K49)</f>
        <v/>
      </c>
      <c r="F50" s="29" t="str">
        <f>IF('Tabela de preços'!$B49="","",'Tabela de preços'!M49)</f>
        <v/>
      </c>
      <c r="G50" s="29" t="str">
        <f>IF('Tabela de preços'!$B49="","",'Tabela de preços'!O49)</f>
        <v/>
      </c>
    </row>
    <row r="51">
      <c r="A51" s="11" t="str">
        <f>IF('Tabela de preços'!$B50="","",'Tabela de preços'!A50)</f>
        <v/>
      </c>
      <c r="B51" s="11" t="str">
        <f>IF('Tabela de preços'!$B50="","",'Tabela de preços'!B50)</f>
        <v/>
      </c>
      <c r="C51" s="11" t="str">
        <f>IF('Tabela de preços'!$B50="","",'Tabela de preços'!D50)</f>
        <v/>
      </c>
      <c r="D51" s="29" t="str">
        <f>IF('Tabela de preços'!$B50="","",'Tabela de preços'!G50)</f>
        <v/>
      </c>
      <c r="E51" s="29" t="str">
        <f>IF('Tabela de preços'!$B50="","",'Tabela de preços'!K50)</f>
        <v/>
      </c>
      <c r="F51" s="29" t="str">
        <f>IF('Tabela de preços'!$B50="","",'Tabela de preços'!M50)</f>
        <v/>
      </c>
      <c r="G51" s="29" t="str">
        <f>IF('Tabela de preços'!$B50="","",'Tabela de preços'!O50)</f>
        <v/>
      </c>
    </row>
    <row r="52">
      <c r="A52" s="11" t="str">
        <f>IF('Tabela de preços'!$B51="","",'Tabela de preços'!A51)</f>
        <v/>
      </c>
      <c r="B52" s="11" t="str">
        <f>IF('Tabela de preços'!$B51="","",'Tabela de preços'!B51)</f>
        <v/>
      </c>
      <c r="C52" s="11" t="str">
        <f>IF('Tabela de preços'!$B51="","",'Tabela de preços'!D51)</f>
        <v/>
      </c>
      <c r="D52" s="29" t="str">
        <f>IF('Tabela de preços'!$B51="","",'Tabela de preços'!G51)</f>
        <v/>
      </c>
      <c r="E52" s="29" t="str">
        <f>IF('Tabela de preços'!$B51="","",'Tabela de preços'!K51)</f>
        <v/>
      </c>
      <c r="F52" s="29" t="str">
        <f>IF('Tabela de preços'!$B51="","",'Tabela de preços'!M51)</f>
        <v/>
      </c>
      <c r="G52" s="29" t="str">
        <f>IF('Tabela de preços'!$B51="","",'Tabela de preços'!O51)</f>
        <v/>
      </c>
    </row>
    <row r="53">
      <c r="A53" s="11" t="str">
        <f>IF('Tabela de preços'!$B52="","",'Tabela de preços'!A52)</f>
        <v/>
      </c>
      <c r="B53" s="11" t="str">
        <f>IF('Tabela de preços'!$B52="","",'Tabela de preços'!B52)</f>
        <v/>
      </c>
      <c r="C53" s="11" t="str">
        <f>IF('Tabela de preços'!$B52="","",'Tabela de preços'!D52)</f>
        <v/>
      </c>
      <c r="D53" s="29" t="str">
        <f>IF('Tabela de preços'!$B52="","",'Tabela de preços'!G52)</f>
        <v/>
      </c>
      <c r="E53" s="29" t="str">
        <f>IF('Tabela de preços'!$B52="","",'Tabela de preços'!K52)</f>
        <v/>
      </c>
      <c r="F53" s="29" t="str">
        <f>IF('Tabela de preços'!$B52="","",'Tabela de preços'!M52)</f>
        <v/>
      </c>
      <c r="G53" s="29" t="str">
        <f>IF('Tabela de preços'!$B52="","",'Tabela de preços'!O52)</f>
        <v/>
      </c>
    </row>
    <row r="54">
      <c r="A54" s="11" t="str">
        <f>IF('Tabela de preços'!$B53="","",'Tabela de preços'!A53)</f>
        <v/>
      </c>
      <c r="B54" s="11" t="str">
        <f>IF('Tabela de preços'!$B53="","",'Tabela de preços'!B53)</f>
        <v/>
      </c>
      <c r="C54" s="11" t="str">
        <f>IF('Tabela de preços'!$B53="","",'Tabela de preços'!D53)</f>
        <v/>
      </c>
      <c r="D54" s="29" t="str">
        <f>IF('Tabela de preços'!$B53="","",'Tabela de preços'!G53)</f>
        <v/>
      </c>
      <c r="E54" s="29" t="str">
        <f>IF('Tabela de preços'!$B53="","",'Tabela de preços'!K53)</f>
        <v/>
      </c>
      <c r="F54" s="29" t="str">
        <f>IF('Tabela de preços'!$B53="","",'Tabela de preços'!M53)</f>
        <v/>
      </c>
      <c r="G54" s="29" t="str">
        <f>IF('Tabela de preços'!$B53="","",'Tabela de preços'!O53)</f>
        <v/>
      </c>
    </row>
    <row r="55">
      <c r="A55" s="11" t="str">
        <f>IF('Tabela de preços'!$B54="","",'Tabela de preços'!A54)</f>
        <v/>
      </c>
      <c r="B55" s="11" t="str">
        <f>IF('Tabela de preços'!$B54="","",'Tabela de preços'!B54)</f>
        <v/>
      </c>
      <c r="C55" s="11" t="str">
        <f>IF('Tabela de preços'!$B54="","",'Tabela de preços'!D54)</f>
        <v/>
      </c>
      <c r="D55" s="29" t="str">
        <f>IF('Tabela de preços'!$B54="","",'Tabela de preços'!G54)</f>
        <v/>
      </c>
      <c r="E55" s="29" t="str">
        <f>IF('Tabela de preços'!$B54="","",'Tabela de preços'!K54)</f>
        <v/>
      </c>
      <c r="F55" s="29" t="str">
        <f>IF('Tabela de preços'!$B54="","",'Tabela de preços'!M54)</f>
        <v/>
      </c>
      <c r="G55" s="29" t="str">
        <f>IF('Tabela de preços'!$B54="","",'Tabela de preços'!O54)</f>
        <v/>
      </c>
    </row>
    <row r="56">
      <c r="A56" s="11" t="str">
        <f>IF('Tabela de preços'!$B55="","",'Tabela de preços'!A55)</f>
        <v/>
      </c>
      <c r="B56" s="11" t="str">
        <f>IF('Tabela de preços'!$B55="","",'Tabela de preços'!B55)</f>
        <v/>
      </c>
      <c r="C56" s="11" t="str">
        <f>IF('Tabela de preços'!$B55="","",'Tabela de preços'!D55)</f>
        <v/>
      </c>
      <c r="D56" s="29" t="str">
        <f>IF('Tabela de preços'!$B55="","",'Tabela de preços'!G55)</f>
        <v/>
      </c>
      <c r="E56" s="29" t="str">
        <f>IF('Tabela de preços'!$B55="","",'Tabela de preços'!K55)</f>
        <v/>
      </c>
      <c r="F56" s="29" t="str">
        <f>IF('Tabela de preços'!$B55="","",'Tabela de preços'!M55)</f>
        <v/>
      </c>
      <c r="G56" s="29" t="str">
        <f>IF('Tabela de preços'!$B55="","",'Tabela de preços'!O55)</f>
        <v/>
      </c>
    </row>
    <row r="57">
      <c r="A57" s="11" t="str">
        <f>IF('Tabela de preços'!$B56="","",'Tabela de preços'!A56)</f>
        <v/>
      </c>
      <c r="B57" s="11" t="str">
        <f>IF('Tabela de preços'!$B56="","",'Tabela de preços'!B56)</f>
        <v/>
      </c>
      <c r="C57" s="11" t="str">
        <f>IF('Tabela de preços'!$B56="","",'Tabela de preços'!D56)</f>
        <v/>
      </c>
      <c r="D57" s="29" t="str">
        <f>IF('Tabela de preços'!$B56="","",'Tabela de preços'!G56)</f>
        <v/>
      </c>
      <c r="E57" s="29" t="str">
        <f>IF('Tabela de preços'!$B56="","",'Tabela de preços'!K56)</f>
        <v/>
      </c>
      <c r="F57" s="29" t="str">
        <f>IF('Tabela de preços'!$B56="","",'Tabela de preços'!M56)</f>
        <v/>
      </c>
      <c r="G57" s="29" t="str">
        <f>IF('Tabela de preços'!$B56="","",'Tabela de preços'!O56)</f>
        <v/>
      </c>
    </row>
    <row r="58">
      <c r="A58" s="11" t="str">
        <f>IF('Tabela de preços'!$B57="","",'Tabela de preços'!A57)</f>
        <v/>
      </c>
      <c r="B58" s="11" t="str">
        <f>IF('Tabela de preços'!$B57="","",'Tabela de preços'!B57)</f>
        <v/>
      </c>
      <c r="C58" s="11" t="str">
        <f>IF('Tabela de preços'!$B57="","",'Tabela de preços'!D57)</f>
        <v/>
      </c>
      <c r="D58" s="29" t="str">
        <f>IF('Tabela de preços'!$B57="","",'Tabela de preços'!G57)</f>
        <v/>
      </c>
      <c r="E58" s="29" t="str">
        <f>IF('Tabela de preços'!$B57="","",'Tabela de preços'!K57)</f>
        <v/>
      </c>
      <c r="F58" s="29" t="str">
        <f>IF('Tabela de preços'!$B57="","",'Tabela de preços'!M57)</f>
        <v/>
      </c>
      <c r="G58" s="29" t="str">
        <f>IF('Tabela de preços'!$B57="","",'Tabela de preços'!O57)</f>
        <v/>
      </c>
    </row>
    <row r="59">
      <c r="A59" s="11" t="str">
        <f>IF('Tabela de preços'!$B58="","",'Tabela de preços'!A58)</f>
        <v/>
      </c>
      <c r="B59" s="11" t="str">
        <f>IF('Tabela de preços'!$B58="","",'Tabela de preços'!B58)</f>
        <v/>
      </c>
      <c r="C59" s="11" t="str">
        <f>IF('Tabela de preços'!$B58="","",'Tabela de preços'!D58)</f>
        <v/>
      </c>
      <c r="D59" s="29" t="str">
        <f>IF('Tabela de preços'!$B58="","",'Tabela de preços'!G58)</f>
        <v/>
      </c>
      <c r="E59" s="29" t="str">
        <f>IF('Tabela de preços'!$B58="","",'Tabela de preços'!K58)</f>
        <v/>
      </c>
      <c r="F59" s="29" t="str">
        <f>IF('Tabela de preços'!$B58="","",'Tabela de preços'!M58)</f>
        <v/>
      </c>
      <c r="G59" s="29" t="str">
        <f>IF('Tabela de preços'!$B58="","",'Tabela de preços'!O58)</f>
        <v/>
      </c>
    </row>
    <row r="60">
      <c r="A60" s="11" t="str">
        <f>IF('Tabela de preços'!$B59="","",'Tabela de preços'!A59)</f>
        <v/>
      </c>
      <c r="B60" s="11" t="str">
        <f>IF('Tabela de preços'!$B59="","",'Tabela de preços'!B59)</f>
        <v/>
      </c>
      <c r="C60" s="11" t="str">
        <f>IF('Tabela de preços'!$B59="","",'Tabela de preços'!D59)</f>
        <v/>
      </c>
      <c r="D60" s="29" t="str">
        <f>IF('Tabela de preços'!$B59="","",'Tabela de preços'!G59)</f>
        <v/>
      </c>
      <c r="E60" s="29" t="str">
        <f>IF('Tabela de preços'!$B59="","",'Tabela de preços'!K59)</f>
        <v/>
      </c>
      <c r="F60" s="29" t="str">
        <f>IF('Tabela de preços'!$B59="","",'Tabela de preços'!M59)</f>
        <v/>
      </c>
      <c r="G60" s="29" t="str">
        <f>IF('Tabela de preços'!$B59="","",'Tabela de preços'!O59)</f>
        <v/>
      </c>
    </row>
    <row r="61">
      <c r="A61" s="11" t="str">
        <f>IF('Tabela de preços'!$B60="","",'Tabela de preços'!A60)</f>
        <v/>
      </c>
      <c r="B61" s="11" t="str">
        <f>IF('Tabela de preços'!$B60="","",'Tabela de preços'!B60)</f>
        <v/>
      </c>
      <c r="C61" s="11" t="str">
        <f>IF('Tabela de preços'!$B60="","",'Tabela de preços'!D60)</f>
        <v/>
      </c>
      <c r="D61" s="29" t="str">
        <f>IF('Tabela de preços'!$B60="","",'Tabela de preços'!G60)</f>
        <v/>
      </c>
      <c r="E61" s="29" t="str">
        <f>IF('Tabela de preços'!$B60="","",'Tabela de preços'!K60)</f>
        <v/>
      </c>
      <c r="F61" s="29" t="str">
        <f>IF('Tabela de preços'!$B60="","",'Tabela de preços'!M60)</f>
        <v/>
      </c>
      <c r="G61" s="29" t="str">
        <f>IF('Tabela de preços'!$B60="","",'Tabela de preços'!O60)</f>
        <v/>
      </c>
    </row>
    <row r="62">
      <c r="A62" s="11" t="str">
        <f>IF('Tabela de preços'!$B61="","",'Tabela de preços'!A61)</f>
        <v/>
      </c>
      <c r="B62" s="11" t="str">
        <f>IF('Tabela de preços'!$B61="","",'Tabela de preços'!B61)</f>
        <v/>
      </c>
      <c r="C62" s="11" t="str">
        <f>IF('Tabela de preços'!$B61="","",'Tabela de preços'!D61)</f>
        <v/>
      </c>
      <c r="D62" s="29" t="str">
        <f>IF('Tabela de preços'!$B61="","",'Tabela de preços'!G61)</f>
        <v/>
      </c>
      <c r="E62" s="29" t="str">
        <f>IF('Tabela de preços'!$B61="","",'Tabela de preços'!K61)</f>
        <v/>
      </c>
      <c r="F62" s="29" t="str">
        <f>IF('Tabela de preços'!$B61="","",'Tabela de preços'!M61)</f>
        <v/>
      </c>
      <c r="G62" s="29" t="str">
        <f>IF('Tabela de preços'!$B61="","",'Tabela de preços'!O61)</f>
        <v/>
      </c>
    </row>
    <row r="63">
      <c r="A63" s="11" t="str">
        <f>IF('Tabela de preços'!$B62="","",'Tabela de preços'!A62)</f>
        <v/>
      </c>
      <c r="B63" s="11" t="str">
        <f>IF('Tabela de preços'!$B62="","",'Tabela de preços'!B62)</f>
        <v/>
      </c>
      <c r="C63" s="11" t="str">
        <f>IF('Tabela de preços'!$B62="","",'Tabela de preços'!D62)</f>
        <v/>
      </c>
      <c r="D63" s="29" t="str">
        <f>IF('Tabela de preços'!$B62="","",'Tabela de preços'!G62)</f>
        <v/>
      </c>
      <c r="E63" s="29" t="str">
        <f>IF('Tabela de preços'!$B62="","",'Tabela de preços'!K62)</f>
        <v/>
      </c>
      <c r="F63" s="29" t="str">
        <f>IF('Tabela de preços'!$B62="","",'Tabela de preços'!M62)</f>
        <v/>
      </c>
      <c r="G63" s="29" t="str">
        <f>IF('Tabela de preços'!$B62="","",'Tabela de preços'!O62)</f>
        <v/>
      </c>
    </row>
    <row r="64">
      <c r="A64" s="11" t="str">
        <f>IF('Tabela de preços'!$B63="","",'Tabela de preços'!A63)</f>
        <v/>
      </c>
      <c r="B64" s="11" t="str">
        <f>IF('Tabela de preços'!$B63="","",'Tabela de preços'!B63)</f>
        <v/>
      </c>
      <c r="C64" s="11" t="str">
        <f>IF('Tabela de preços'!$B63="","",'Tabela de preços'!D63)</f>
        <v/>
      </c>
      <c r="D64" s="29" t="str">
        <f>IF('Tabela de preços'!$B63="","",'Tabela de preços'!G63)</f>
        <v/>
      </c>
      <c r="E64" s="29" t="str">
        <f>IF('Tabela de preços'!$B63="","",'Tabela de preços'!K63)</f>
        <v/>
      </c>
      <c r="F64" s="29" t="str">
        <f>IF('Tabela de preços'!$B63="","",'Tabela de preços'!M63)</f>
        <v/>
      </c>
      <c r="G64" s="29" t="str">
        <f>IF('Tabela de preços'!$B63="","",'Tabela de preços'!O63)</f>
        <v/>
      </c>
    </row>
    <row r="65">
      <c r="A65" s="11" t="str">
        <f>IF('Tabela de preços'!$B64="","",'Tabela de preços'!A64)</f>
        <v/>
      </c>
      <c r="B65" s="11" t="str">
        <f>IF('Tabela de preços'!$B64="","",'Tabela de preços'!B64)</f>
        <v/>
      </c>
      <c r="C65" s="11" t="str">
        <f>IF('Tabela de preços'!$B64="","",'Tabela de preços'!D64)</f>
        <v/>
      </c>
      <c r="D65" s="29" t="str">
        <f>IF('Tabela de preços'!$B64="","",'Tabela de preços'!G64)</f>
        <v/>
      </c>
      <c r="E65" s="29" t="str">
        <f>IF('Tabela de preços'!$B64="","",'Tabela de preços'!K64)</f>
        <v/>
      </c>
      <c r="F65" s="29" t="str">
        <f>IF('Tabela de preços'!$B64="","",'Tabela de preços'!M64)</f>
        <v/>
      </c>
      <c r="G65" s="29" t="str">
        <f>IF('Tabela de preços'!$B64="","",'Tabela de preços'!O64)</f>
        <v/>
      </c>
    </row>
    <row r="66">
      <c r="A66" s="11" t="str">
        <f>IF('Tabela de preços'!$B65="","",'Tabela de preços'!A65)</f>
        <v/>
      </c>
      <c r="B66" s="11" t="str">
        <f>IF('Tabela de preços'!$B65="","",'Tabela de preços'!B65)</f>
        <v/>
      </c>
      <c r="C66" s="11" t="str">
        <f>IF('Tabela de preços'!$B65="","",'Tabela de preços'!D65)</f>
        <v/>
      </c>
      <c r="D66" s="29" t="str">
        <f>IF('Tabela de preços'!$B65="","",'Tabela de preços'!G65)</f>
        <v/>
      </c>
      <c r="E66" s="29" t="str">
        <f>IF('Tabela de preços'!$B65="","",'Tabela de preços'!K65)</f>
        <v/>
      </c>
      <c r="F66" s="29" t="str">
        <f>IF('Tabela de preços'!$B65="","",'Tabela de preços'!M65)</f>
        <v/>
      </c>
      <c r="G66" s="29" t="str">
        <f>IF('Tabela de preços'!$B65="","",'Tabela de preços'!O65)</f>
        <v/>
      </c>
    </row>
    <row r="67">
      <c r="A67" s="11" t="str">
        <f>IF('Tabela de preços'!$B66="","",'Tabela de preços'!A66)</f>
        <v/>
      </c>
      <c r="B67" s="11" t="str">
        <f>IF('Tabela de preços'!$B66="","",'Tabela de preços'!B66)</f>
        <v/>
      </c>
      <c r="C67" s="11" t="str">
        <f>IF('Tabela de preços'!$B66="","",'Tabela de preços'!D66)</f>
        <v/>
      </c>
      <c r="D67" s="29" t="str">
        <f>IF('Tabela de preços'!$B66="","",'Tabela de preços'!G66)</f>
        <v/>
      </c>
      <c r="E67" s="29" t="str">
        <f>IF('Tabela de preços'!$B66="","",'Tabela de preços'!K66)</f>
        <v/>
      </c>
      <c r="F67" s="29" t="str">
        <f>IF('Tabela de preços'!$B66="","",'Tabela de preços'!M66)</f>
        <v/>
      </c>
      <c r="G67" s="29" t="str">
        <f>IF('Tabela de preços'!$B66="","",'Tabela de preços'!O66)</f>
        <v/>
      </c>
    </row>
    <row r="68">
      <c r="A68" s="11" t="str">
        <f>IF('Tabela de preços'!$B67="","",'Tabela de preços'!A67)</f>
        <v/>
      </c>
      <c r="B68" s="11" t="str">
        <f>IF('Tabela de preços'!$B67="","",'Tabela de preços'!B67)</f>
        <v/>
      </c>
      <c r="C68" s="11" t="str">
        <f>IF('Tabela de preços'!$B67="","",'Tabela de preços'!D67)</f>
        <v/>
      </c>
      <c r="D68" s="29" t="str">
        <f>IF('Tabela de preços'!$B67="","",'Tabela de preços'!G67)</f>
        <v/>
      </c>
      <c r="E68" s="29" t="str">
        <f>IF('Tabela de preços'!$B67="","",'Tabela de preços'!K67)</f>
        <v/>
      </c>
      <c r="F68" s="29" t="str">
        <f>IF('Tabela de preços'!$B67="","",'Tabela de preços'!M67)</f>
        <v/>
      </c>
      <c r="G68" s="29" t="str">
        <f>IF('Tabela de preços'!$B67="","",'Tabela de preços'!O67)</f>
        <v/>
      </c>
    </row>
    <row r="69">
      <c r="A69" s="11" t="str">
        <f>IF('Tabela de preços'!$B68="","",'Tabela de preços'!A68)</f>
        <v/>
      </c>
      <c r="B69" s="11" t="str">
        <f>IF('Tabela de preços'!$B68="","",'Tabela de preços'!B68)</f>
        <v/>
      </c>
      <c r="C69" s="11" t="str">
        <f>IF('Tabela de preços'!$B68="","",'Tabela de preços'!D68)</f>
        <v/>
      </c>
      <c r="D69" s="29" t="str">
        <f>IF('Tabela de preços'!$B68="","",'Tabela de preços'!G68)</f>
        <v/>
      </c>
      <c r="E69" s="29" t="str">
        <f>IF('Tabela de preços'!$B68="","",'Tabela de preços'!K68)</f>
        <v/>
      </c>
      <c r="F69" s="29" t="str">
        <f>IF('Tabela de preços'!$B68="","",'Tabela de preços'!M68)</f>
        <v/>
      </c>
      <c r="G69" s="29" t="str">
        <f>IF('Tabela de preços'!$B68="","",'Tabela de preços'!O68)</f>
        <v/>
      </c>
    </row>
    <row r="70">
      <c r="A70" s="11" t="str">
        <f>IF('Tabela de preços'!$B69="","",'Tabela de preços'!A69)</f>
        <v/>
      </c>
      <c r="B70" s="11" t="str">
        <f>IF('Tabela de preços'!$B69="","",'Tabela de preços'!B69)</f>
        <v/>
      </c>
      <c r="C70" s="11" t="str">
        <f>IF('Tabela de preços'!$B69="","",'Tabela de preços'!D69)</f>
        <v/>
      </c>
      <c r="D70" s="29" t="str">
        <f>IF('Tabela de preços'!$B69="","",'Tabela de preços'!G69)</f>
        <v/>
      </c>
      <c r="E70" s="29" t="str">
        <f>IF('Tabela de preços'!$B69="","",'Tabela de preços'!K69)</f>
        <v/>
      </c>
      <c r="F70" s="29" t="str">
        <f>IF('Tabela de preços'!$B69="","",'Tabela de preços'!M69)</f>
        <v/>
      </c>
      <c r="G70" s="29" t="str">
        <f>IF('Tabela de preços'!$B69="","",'Tabela de preços'!O69)</f>
        <v/>
      </c>
    </row>
    <row r="71">
      <c r="A71" s="11" t="str">
        <f>IF('Tabela de preços'!$B70="","",'Tabela de preços'!A70)</f>
        <v/>
      </c>
      <c r="B71" s="11" t="str">
        <f>IF('Tabela de preços'!$B70="","",'Tabela de preços'!B70)</f>
        <v/>
      </c>
      <c r="C71" s="11" t="str">
        <f>IF('Tabela de preços'!$B70="","",'Tabela de preços'!D70)</f>
        <v/>
      </c>
      <c r="D71" s="29" t="str">
        <f>IF('Tabela de preços'!$B70="","",'Tabela de preços'!G70)</f>
        <v/>
      </c>
      <c r="E71" s="29" t="str">
        <f>IF('Tabela de preços'!$B70="","",'Tabela de preços'!K70)</f>
        <v/>
      </c>
      <c r="F71" s="29" t="str">
        <f>IF('Tabela de preços'!$B70="","",'Tabela de preços'!M70)</f>
        <v/>
      </c>
      <c r="G71" s="29" t="str">
        <f>IF('Tabela de preços'!$B70="","",'Tabela de preços'!O70)</f>
        <v/>
      </c>
    </row>
    <row r="72">
      <c r="A72" s="11" t="str">
        <f>IF('Tabela de preços'!$B71="","",'Tabela de preços'!A71)</f>
        <v/>
      </c>
      <c r="B72" s="11" t="str">
        <f>IF('Tabela de preços'!$B71="","",'Tabela de preços'!B71)</f>
        <v/>
      </c>
      <c r="C72" s="11" t="str">
        <f>IF('Tabela de preços'!$B71="","",'Tabela de preços'!D71)</f>
        <v/>
      </c>
      <c r="D72" s="29" t="str">
        <f>IF('Tabela de preços'!$B71="","",'Tabela de preços'!G71)</f>
        <v/>
      </c>
      <c r="E72" s="29" t="str">
        <f>IF('Tabela de preços'!$B71="","",'Tabela de preços'!K71)</f>
        <v/>
      </c>
      <c r="F72" s="29" t="str">
        <f>IF('Tabela de preços'!$B71="","",'Tabela de preços'!M71)</f>
        <v/>
      </c>
      <c r="G72" s="29" t="str">
        <f>IF('Tabela de preços'!$B71="","",'Tabela de preços'!O71)</f>
        <v/>
      </c>
    </row>
    <row r="73">
      <c r="A73" s="11" t="str">
        <f>IF('Tabela de preços'!$B72="","",'Tabela de preços'!A72)</f>
        <v/>
      </c>
      <c r="B73" s="11" t="str">
        <f>IF('Tabela de preços'!$B72="","",'Tabela de preços'!B72)</f>
        <v/>
      </c>
      <c r="C73" s="11" t="str">
        <f>IF('Tabela de preços'!$B72="","",'Tabela de preços'!D72)</f>
        <v/>
      </c>
      <c r="D73" s="29" t="str">
        <f>IF('Tabela de preços'!$B72="","",'Tabela de preços'!G72)</f>
        <v/>
      </c>
      <c r="E73" s="29" t="str">
        <f>IF('Tabela de preços'!$B72="","",'Tabela de preços'!K72)</f>
        <v/>
      </c>
      <c r="F73" s="29" t="str">
        <f>IF('Tabela de preços'!$B72="","",'Tabela de preços'!M72)</f>
        <v/>
      </c>
      <c r="G73" s="29" t="str">
        <f>IF('Tabela de preços'!$B72="","",'Tabela de preços'!O72)</f>
        <v/>
      </c>
    </row>
    <row r="74">
      <c r="A74" s="11" t="str">
        <f>IF('Tabela de preços'!$B73="","",'Tabela de preços'!A73)</f>
        <v/>
      </c>
      <c r="B74" s="11" t="str">
        <f>IF('Tabela de preços'!$B73="","",'Tabela de preços'!B73)</f>
        <v/>
      </c>
      <c r="C74" s="11" t="str">
        <f>IF('Tabela de preços'!$B73="","",'Tabela de preços'!D73)</f>
        <v/>
      </c>
      <c r="D74" s="29" t="str">
        <f>IF('Tabela de preços'!$B73="","",'Tabela de preços'!G73)</f>
        <v/>
      </c>
      <c r="E74" s="29" t="str">
        <f>IF('Tabela de preços'!$B73="","",'Tabela de preços'!K73)</f>
        <v/>
      </c>
      <c r="F74" s="29" t="str">
        <f>IF('Tabela de preços'!$B73="","",'Tabela de preços'!M73)</f>
        <v/>
      </c>
      <c r="G74" s="29" t="str">
        <f>IF('Tabela de preços'!$B73="","",'Tabela de preços'!O73)</f>
        <v/>
      </c>
    </row>
    <row r="75">
      <c r="A75" s="11" t="str">
        <f>IF('Tabela de preços'!$B74="","",'Tabela de preços'!A74)</f>
        <v/>
      </c>
      <c r="B75" s="11" t="str">
        <f>IF('Tabela de preços'!$B74="","",'Tabela de preços'!B74)</f>
        <v/>
      </c>
      <c r="C75" s="11" t="str">
        <f>IF('Tabela de preços'!$B74="","",'Tabela de preços'!D74)</f>
        <v/>
      </c>
      <c r="D75" s="29" t="str">
        <f>IF('Tabela de preços'!$B74="","",'Tabela de preços'!G74)</f>
        <v/>
      </c>
      <c r="E75" s="29" t="str">
        <f>IF('Tabela de preços'!$B74="","",'Tabela de preços'!K74)</f>
        <v/>
      </c>
      <c r="F75" s="29" t="str">
        <f>IF('Tabela de preços'!$B74="","",'Tabela de preços'!M74)</f>
        <v/>
      </c>
      <c r="G75" s="29" t="str">
        <f>IF('Tabela de preços'!$B74="","",'Tabela de preços'!O74)</f>
        <v/>
      </c>
    </row>
    <row r="76">
      <c r="A76" s="11" t="str">
        <f>IF('Tabela de preços'!$B75="","",'Tabela de preços'!A75)</f>
        <v/>
      </c>
      <c r="B76" s="11" t="str">
        <f>IF('Tabela de preços'!$B75="","",'Tabela de preços'!B75)</f>
        <v/>
      </c>
      <c r="C76" s="11" t="str">
        <f>IF('Tabela de preços'!$B75="","",'Tabela de preços'!D75)</f>
        <v/>
      </c>
      <c r="D76" s="29" t="str">
        <f>IF('Tabela de preços'!$B75="","",'Tabela de preços'!G75)</f>
        <v/>
      </c>
      <c r="E76" s="29" t="str">
        <f>IF('Tabela de preços'!$B75="","",'Tabela de preços'!K75)</f>
        <v/>
      </c>
      <c r="F76" s="29" t="str">
        <f>IF('Tabela de preços'!$B75="","",'Tabela de preços'!M75)</f>
        <v/>
      </c>
      <c r="G76" s="29" t="str">
        <f>IF('Tabela de preços'!$B75="","",'Tabela de preços'!O75)</f>
        <v/>
      </c>
    </row>
    <row r="77">
      <c r="A77" s="11" t="str">
        <f>IF('Tabela de preços'!$B76="","",'Tabela de preços'!A76)</f>
        <v/>
      </c>
      <c r="B77" s="11" t="str">
        <f>IF('Tabela de preços'!$B76="","",'Tabela de preços'!B76)</f>
        <v/>
      </c>
      <c r="C77" s="11" t="str">
        <f>IF('Tabela de preços'!$B76="","",'Tabela de preços'!D76)</f>
        <v/>
      </c>
      <c r="D77" s="29" t="str">
        <f>IF('Tabela de preços'!$B76="","",'Tabela de preços'!G76)</f>
        <v/>
      </c>
      <c r="E77" s="29" t="str">
        <f>IF('Tabela de preços'!$B76="","",'Tabela de preços'!K76)</f>
        <v/>
      </c>
      <c r="F77" s="29" t="str">
        <f>IF('Tabela de preços'!$B76="","",'Tabela de preços'!M76)</f>
        <v/>
      </c>
      <c r="G77" s="29" t="str">
        <f>IF('Tabela de preços'!$B76="","",'Tabela de preços'!O76)</f>
        <v/>
      </c>
    </row>
    <row r="78">
      <c r="A78" s="11" t="str">
        <f>IF('Tabela de preços'!$B77="","",'Tabela de preços'!A77)</f>
        <v/>
      </c>
      <c r="B78" s="11" t="str">
        <f>IF('Tabela de preços'!$B77="","",'Tabela de preços'!B77)</f>
        <v/>
      </c>
      <c r="C78" s="11" t="str">
        <f>IF('Tabela de preços'!$B77="","",'Tabela de preços'!D77)</f>
        <v/>
      </c>
      <c r="D78" s="29" t="str">
        <f>IF('Tabela de preços'!$B77="","",'Tabela de preços'!G77)</f>
        <v/>
      </c>
      <c r="E78" s="29" t="str">
        <f>IF('Tabela de preços'!$B77="","",'Tabela de preços'!K77)</f>
        <v/>
      </c>
      <c r="F78" s="29" t="str">
        <f>IF('Tabela de preços'!$B77="","",'Tabela de preços'!M77)</f>
        <v/>
      </c>
      <c r="G78" s="29" t="str">
        <f>IF('Tabela de preços'!$B77="","",'Tabela de preços'!O77)</f>
        <v/>
      </c>
    </row>
    <row r="79">
      <c r="A79" s="11" t="str">
        <f>IF('Tabela de preços'!$B78="","",'Tabela de preços'!A78)</f>
        <v/>
      </c>
      <c r="B79" s="11" t="str">
        <f>IF('Tabela de preços'!$B78="","",'Tabela de preços'!B78)</f>
        <v/>
      </c>
      <c r="C79" s="11" t="str">
        <f>IF('Tabela de preços'!$B78="","",'Tabela de preços'!D78)</f>
        <v/>
      </c>
      <c r="D79" s="29" t="str">
        <f>IF('Tabela de preços'!$B78="","",'Tabela de preços'!G78)</f>
        <v/>
      </c>
      <c r="E79" s="29" t="str">
        <f>IF('Tabela de preços'!$B78="","",'Tabela de preços'!K78)</f>
        <v/>
      </c>
      <c r="F79" s="29" t="str">
        <f>IF('Tabela de preços'!$B78="","",'Tabela de preços'!M78)</f>
        <v/>
      </c>
      <c r="G79" s="29" t="str">
        <f>IF('Tabela de preços'!$B78="","",'Tabela de preços'!O78)</f>
        <v/>
      </c>
    </row>
    <row r="80">
      <c r="A80" s="11" t="str">
        <f>IF('Tabela de preços'!$B79="","",'Tabela de preços'!A79)</f>
        <v/>
      </c>
      <c r="B80" s="11" t="str">
        <f>IF('Tabela de preços'!$B79="","",'Tabela de preços'!B79)</f>
        <v/>
      </c>
      <c r="C80" s="11" t="str">
        <f>IF('Tabela de preços'!$B79="","",'Tabela de preços'!D79)</f>
        <v/>
      </c>
      <c r="D80" s="29" t="str">
        <f>IF('Tabela de preços'!$B79="","",'Tabela de preços'!G79)</f>
        <v/>
      </c>
      <c r="E80" s="29" t="str">
        <f>IF('Tabela de preços'!$B79="","",'Tabela de preços'!K79)</f>
        <v/>
      </c>
      <c r="F80" s="29" t="str">
        <f>IF('Tabela de preços'!$B79="","",'Tabela de preços'!M79)</f>
        <v/>
      </c>
      <c r="G80" s="29" t="str">
        <f>IF('Tabela de preços'!$B79="","",'Tabela de preços'!O79)</f>
        <v/>
      </c>
    </row>
    <row r="81">
      <c r="A81" s="11" t="str">
        <f>IF('Tabela de preços'!$B80="","",'Tabela de preços'!A80)</f>
        <v/>
      </c>
      <c r="B81" s="11" t="str">
        <f>IF('Tabela de preços'!$B80="","",'Tabela de preços'!B80)</f>
        <v/>
      </c>
      <c r="C81" s="11" t="str">
        <f>IF('Tabela de preços'!$B80="","",'Tabela de preços'!D80)</f>
        <v/>
      </c>
      <c r="D81" s="29" t="str">
        <f>IF('Tabela de preços'!$B80="","",'Tabela de preços'!G80)</f>
        <v/>
      </c>
      <c r="E81" s="29" t="str">
        <f>IF('Tabela de preços'!$B80="","",'Tabela de preços'!K80)</f>
        <v/>
      </c>
      <c r="F81" s="29" t="str">
        <f>IF('Tabela de preços'!$B80="","",'Tabela de preços'!M80)</f>
        <v/>
      </c>
      <c r="G81" s="29" t="str">
        <f>IF('Tabela de preços'!$B80="","",'Tabela de preços'!O80)</f>
        <v/>
      </c>
    </row>
    <row r="82">
      <c r="A82" s="11" t="str">
        <f>IF('Tabela de preços'!$B81="","",'Tabela de preços'!A81)</f>
        <v/>
      </c>
      <c r="B82" s="11" t="str">
        <f>IF('Tabela de preços'!$B81="","",'Tabela de preços'!B81)</f>
        <v/>
      </c>
      <c r="C82" s="11" t="str">
        <f>IF('Tabela de preços'!$B81="","",'Tabela de preços'!D81)</f>
        <v/>
      </c>
      <c r="D82" s="29" t="str">
        <f>IF('Tabela de preços'!$B81="","",'Tabela de preços'!G81)</f>
        <v/>
      </c>
      <c r="E82" s="29" t="str">
        <f>IF('Tabela de preços'!$B81="","",'Tabela de preços'!K81)</f>
        <v/>
      </c>
      <c r="F82" s="29" t="str">
        <f>IF('Tabela de preços'!$B81="","",'Tabela de preços'!M81)</f>
        <v/>
      </c>
      <c r="G82" s="29" t="str">
        <f>IF('Tabela de preços'!$B81="","",'Tabela de preços'!O81)</f>
        <v/>
      </c>
    </row>
    <row r="83">
      <c r="A83" s="11" t="str">
        <f>IF('Tabela de preços'!$B82="","",'Tabela de preços'!A82)</f>
        <v/>
      </c>
      <c r="B83" s="11" t="str">
        <f>IF('Tabela de preços'!$B82="","",'Tabela de preços'!B82)</f>
        <v/>
      </c>
      <c r="C83" s="11" t="str">
        <f>IF('Tabela de preços'!$B82="","",'Tabela de preços'!D82)</f>
        <v/>
      </c>
      <c r="D83" s="29" t="str">
        <f>IF('Tabela de preços'!$B82="","",'Tabela de preços'!G82)</f>
        <v/>
      </c>
      <c r="E83" s="29" t="str">
        <f>IF('Tabela de preços'!$B82="","",'Tabela de preços'!K82)</f>
        <v/>
      </c>
      <c r="F83" s="29" t="str">
        <f>IF('Tabela de preços'!$B82="","",'Tabela de preços'!M82)</f>
        <v/>
      </c>
      <c r="G83" s="29" t="str">
        <f>IF('Tabela de preços'!$B82="","",'Tabela de preços'!O82)</f>
        <v/>
      </c>
    </row>
    <row r="84">
      <c r="A84" s="11" t="str">
        <f>IF('Tabela de preços'!$B83="","",'Tabela de preços'!A83)</f>
        <v/>
      </c>
      <c r="B84" s="11" t="str">
        <f>IF('Tabela de preços'!$B83="","",'Tabela de preços'!B83)</f>
        <v/>
      </c>
      <c r="C84" s="11" t="str">
        <f>IF('Tabela de preços'!$B83="","",'Tabela de preços'!D83)</f>
        <v/>
      </c>
      <c r="D84" s="29" t="str">
        <f>IF('Tabela de preços'!$B83="","",'Tabela de preços'!G83)</f>
        <v/>
      </c>
      <c r="E84" s="29" t="str">
        <f>IF('Tabela de preços'!$B83="","",'Tabela de preços'!K83)</f>
        <v/>
      </c>
      <c r="F84" s="29" t="str">
        <f>IF('Tabela de preços'!$B83="","",'Tabela de preços'!M83)</f>
        <v/>
      </c>
      <c r="G84" s="29" t="str">
        <f>IF('Tabela de preços'!$B83="","",'Tabela de preços'!O83)</f>
        <v/>
      </c>
    </row>
    <row r="85">
      <c r="A85" s="11" t="str">
        <f>IF('Tabela de preços'!$B84="","",'Tabela de preços'!A84)</f>
        <v/>
      </c>
      <c r="B85" s="11" t="str">
        <f>IF('Tabela de preços'!$B84="","",'Tabela de preços'!B84)</f>
        <v/>
      </c>
      <c r="C85" s="11" t="str">
        <f>IF('Tabela de preços'!$B84="","",'Tabela de preços'!D84)</f>
        <v/>
      </c>
      <c r="D85" s="29" t="str">
        <f>IF('Tabela de preços'!$B84="","",'Tabela de preços'!G84)</f>
        <v/>
      </c>
      <c r="E85" s="29" t="str">
        <f>IF('Tabela de preços'!$B84="","",'Tabela de preços'!K84)</f>
        <v/>
      </c>
      <c r="F85" s="29" t="str">
        <f>IF('Tabela de preços'!$B84="","",'Tabela de preços'!M84)</f>
        <v/>
      </c>
      <c r="G85" s="29" t="str">
        <f>IF('Tabela de preços'!$B84="","",'Tabela de preços'!O84)</f>
        <v/>
      </c>
    </row>
    <row r="86">
      <c r="A86" s="11" t="str">
        <f>IF('Tabela de preços'!$B85="","",'Tabela de preços'!A85)</f>
        <v/>
      </c>
      <c r="B86" s="11" t="str">
        <f>IF('Tabela de preços'!$B85="","",'Tabela de preços'!B85)</f>
        <v/>
      </c>
      <c r="C86" s="11" t="str">
        <f>IF('Tabela de preços'!$B85="","",'Tabela de preços'!D85)</f>
        <v/>
      </c>
      <c r="D86" s="29" t="str">
        <f>IF('Tabela de preços'!$B85="","",'Tabela de preços'!G85)</f>
        <v/>
      </c>
      <c r="E86" s="29" t="str">
        <f>IF('Tabela de preços'!$B85="","",'Tabela de preços'!K85)</f>
        <v/>
      </c>
      <c r="F86" s="29" t="str">
        <f>IF('Tabela de preços'!$B85="","",'Tabela de preços'!M85)</f>
        <v/>
      </c>
      <c r="G86" s="29" t="str">
        <f>IF('Tabela de preços'!$B85="","",'Tabela de preços'!O85)</f>
        <v/>
      </c>
    </row>
    <row r="87">
      <c r="A87" s="11" t="str">
        <f>IF('Tabela de preços'!$B86="","",'Tabela de preços'!A86)</f>
        <v/>
      </c>
      <c r="B87" s="11" t="str">
        <f>IF('Tabela de preços'!$B86="","",'Tabela de preços'!B86)</f>
        <v/>
      </c>
      <c r="C87" s="11" t="str">
        <f>IF('Tabela de preços'!$B86="","",'Tabela de preços'!D86)</f>
        <v/>
      </c>
      <c r="D87" s="29" t="str">
        <f>IF('Tabela de preços'!$B86="","",'Tabela de preços'!G86)</f>
        <v/>
      </c>
      <c r="E87" s="29" t="str">
        <f>IF('Tabela de preços'!$B86="","",'Tabela de preços'!K86)</f>
        <v/>
      </c>
      <c r="F87" s="29" t="str">
        <f>IF('Tabela de preços'!$B86="","",'Tabela de preços'!M86)</f>
        <v/>
      </c>
      <c r="G87" s="29" t="str">
        <f>IF('Tabela de preços'!$B86="","",'Tabela de preços'!O86)</f>
        <v/>
      </c>
    </row>
    <row r="88">
      <c r="A88" s="11" t="str">
        <f>IF('Tabela de preços'!$B87="","",'Tabela de preços'!A87)</f>
        <v/>
      </c>
      <c r="B88" s="11" t="str">
        <f>IF('Tabela de preços'!$B87="","",'Tabela de preços'!B87)</f>
        <v/>
      </c>
      <c r="C88" s="11" t="str">
        <f>IF('Tabela de preços'!$B87="","",'Tabela de preços'!D87)</f>
        <v/>
      </c>
      <c r="D88" s="29" t="str">
        <f>IF('Tabela de preços'!$B87="","",'Tabela de preços'!G87)</f>
        <v/>
      </c>
      <c r="E88" s="29" t="str">
        <f>IF('Tabela de preços'!$B87="","",'Tabela de preços'!K87)</f>
        <v/>
      </c>
      <c r="F88" s="29" t="str">
        <f>IF('Tabela de preços'!$B87="","",'Tabela de preços'!M87)</f>
        <v/>
      </c>
      <c r="G88" s="29" t="str">
        <f>IF('Tabela de preços'!$B87="","",'Tabela de preços'!O87)</f>
        <v/>
      </c>
    </row>
    <row r="89">
      <c r="A89" s="11" t="str">
        <f>IF('Tabela de preços'!$B88="","",'Tabela de preços'!A88)</f>
        <v/>
      </c>
      <c r="B89" s="11" t="str">
        <f>IF('Tabela de preços'!$B88="","",'Tabela de preços'!B88)</f>
        <v/>
      </c>
      <c r="C89" s="11" t="str">
        <f>IF('Tabela de preços'!$B88="","",'Tabela de preços'!D88)</f>
        <v/>
      </c>
      <c r="D89" s="29" t="str">
        <f>IF('Tabela de preços'!$B88="","",'Tabela de preços'!G88)</f>
        <v/>
      </c>
      <c r="E89" s="29" t="str">
        <f>IF('Tabela de preços'!$B88="","",'Tabela de preços'!K88)</f>
        <v/>
      </c>
      <c r="F89" s="29" t="str">
        <f>IF('Tabela de preços'!$B88="","",'Tabela de preços'!M88)</f>
        <v/>
      </c>
      <c r="G89" s="29" t="str">
        <f>IF('Tabela de preços'!$B88="","",'Tabela de preços'!O88)</f>
        <v/>
      </c>
    </row>
    <row r="90">
      <c r="A90" s="11" t="str">
        <f>IF('Tabela de preços'!$B89="","",'Tabela de preços'!A89)</f>
        <v/>
      </c>
      <c r="B90" s="11" t="str">
        <f>IF('Tabela de preços'!$B89="","",'Tabela de preços'!B89)</f>
        <v/>
      </c>
      <c r="C90" s="11" t="str">
        <f>IF('Tabela de preços'!$B89="","",'Tabela de preços'!D89)</f>
        <v/>
      </c>
      <c r="D90" s="29" t="str">
        <f>IF('Tabela de preços'!$B89="","",'Tabela de preços'!G89)</f>
        <v/>
      </c>
      <c r="E90" s="29" t="str">
        <f>IF('Tabela de preços'!$B89="","",'Tabela de preços'!K89)</f>
        <v/>
      </c>
      <c r="F90" s="29" t="str">
        <f>IF('Tabela de preços'!$B89="","",'Tabela de preços'!M89)</f>
        <v/>
      </c>
      <c r="G90" s="29" t="str">
        <f>IF('Tabela de preços'!$B89="","",'Tabela de preços'!O89)</f>
        <v/>
      </c>
    </row>
    <row r="91">
      <c r="A91" s="11" t="str">
        <f>IF('Tabela de preços'!$B90="","",'Tabela de preços'!A90)</f>
        <v/>
      </c>
      <c r="B91" s="11" t="str">
        <f>IF('Tabela de preços'!$B90="","",'Tabela de preços'!B90)</f>
        <v/>
      </c>
      <c r="C91" s="11" t="str">
        <f>IF('Tabela de preços'!$B90="","",'Tabela de preços'!D90)</f>
        <v/>
      </c>
      <c r="D91" s="29" t="str">
        <f>IF('Tabela de preços'!$B90="","",'Tabela de preços'!G90)</f>
        <v/>
      </c>
      <c r="E91" s="29" t="str">
        <f>IF('Tabela de preços'!$B90="","",'Tabela de preços'!K90)</f>
        <v/>
      </c>
      <c r="F91" s="29" t="str">
        <f>IF('Tabela de preços'!$B90="","",'Tabela de preços'!M90)</f>
        <v/>
      </c>
      <c r="G91" s="29" t="str">
        <f>IF('Tabela de preços'!$B90="","",'Tabela de preços'!O90)</f>
        <v/>
      </c>
    </row>
    <row r="92">
      <c r="A92" s="11" t="str">
        <f>IF('Tabela de preços'!$B91="","",'Tabela de preços'!A91)</f>
        <v/>
      </c>
      <c r="B92" s="11" t="str">
        <f>IF('Tabela de preços'!$B91="","",'Tabela de preços'!B91)</f>
        <v/>
      </c>
      <c r="C92" s="11" t="str">
        <f>IF('Tabela de preços'!$B91="","",'Tabela de preços'!D91)</f>
        <v/>
      </c>
      <c r="D92" s="29" t="str">
        <f>IF('Tabela de preços'!$B91="","",'Tabela de preços'!G91)</f>
        <v/>
      </c>
      <c r="E92" s="29" t="str">
        <f>IF('Tabela de preços'!$B91="","",'Tabela de preços'!K91)</f>
        <v/>
      </c>
      <c r="F92" s="29" t="str">
        <f>IF('Tabela de preços'!$B91="","",'Tabela de preços'!M91)</f>
        <v/>
      </c>
      <c r="G92" s="29" t="str">
        <f>IF('Tabela de preços'!$B91="","",'Tabela de preços'!O91)</f>
        <v/>
      </c>
    </row>
    <row r="93">
      <c r="A93" s="11" t="str">
        <f>IF('Tabela de preços'!$B92="","",'Tabela de preços'!A92)</f>
        <v/>
      </c>
      <c r="B93" s="11" t="str">
        <f>IF('Tabela de preços'!$B92="","",'Tabela de preços'!B92)</f>
        <v/>
      </c>
      <c r="C93" s="11" t="str">
        <f>IF('Tabela de preços'!$B92="","",'Tabela de preços'!D92)</f>
        <v/>
      </c>
      <c r="D93" s="29" t="str">
        <f>IF('Tabela de preços'!$B92="","",'Tabela de preços'!G92)</f>
        <v/>
      </c>
      <c r="E93" s="29" t="str">
        <f>IF('Tabela de preços'!$B92="","",'Tabela de preços'!K92)</f>
        <v/>
      </c>
      <c r="F93" s="29" t="str">
        <f>IF('Tabela de preços'!$B92="","",'Tabela de preços'!M92)</f>
        <v/>
      </c>
      <c r="G93" s="29" t="str">
        <f>IF('Tabela de preços'!$B92="","",'Tabela de preços'!O92)</f>
        <v/>
      </c>
    </row>
    <row r="94">
      <c r="A94" s="11" t="str">
        <f>IF('Tabela de preços'!$B93="","",'Tabela de preços'!A93)</f>
        <v/>
      </c>
      <c r="B94" s="11" t="str">
        <f>IF('Tabela de preços'!$B93="","",'Tabela de preços'!B93)</f>
        <v/>
      </c>
      <c r="C94" s="11" t="str">
        <f>IF('Tabela de preços'!$B93="","",'Tabela de preços'!D93)</f>
        <v/>
      </c>
      <c r="D94" s="29" t="str">
        <f>IF('Tabela de preços'!$B93="","",'Tabela de preços'!G93)</f>
        <v/>
      </c>
      <c r="E94" s="29" t="str">
        <f>IF('Tabela de preços'!$B93="","",'Tabela de preços'!K93)</f>
        <v/>
      </c>
      <c r="F94" s="29" t="str">
        <f>IF('Tabela de preços'!$B93="","",'Tabela de preços'!M93)</f>
        <v/>
      </c>
      <c r="G94" s="29" t="str">
        <f>IF('Tabela de preços'!$B93="","",'Tabela de preços'!O93)</f>
        <v/>
      </c>
    </row>
    <row r="95">
      <c r="A95" s="11" t="str">
        <f>IF('Tabela de preços'!$B94="","",'Tabela de preços'!A94)</f>
        <v/>
      </c>
      <c r="B95" s="11" t="str">
        <f>IF('Tabela de preços'!$B94="","",'Tabela de preços'!B94)</f>
        <v/>
      </c>
      <c r="C95" s="11" t="str">
        <f>IF('Tabela de preços'!$B94="","",'Tabela de preços'!D94)</f>
        <v/>
      </c>
      <c r="D95" s="29" t="str">
        <f>IF('Tabela de preços'!$B94="","",'Tabela de preços'!G94)</f>
        <v/>
      </c>
      <c r="E95" s="29" t="str">
        <f>IF('Tabela de preços'!$B94="","",'Tabela de preços'!K94)</f>
        <v/>
      </c>
      <c r="F95" s="29" t="str">
        <f>IF('Tabela de preços'!$B94="","",'Tabela de preços'!M94)</f>
        <v/>
      </c>
      <c r="G95" s="29" t="str">
        <f>IF('Tabela de preços'!$B94="","",'Tabela de preços'!O94)</f>
        <v/>
      </c>
    </row>
    <row r="96">
      <c r="A96" s="11" t="str">
        <f>IF('Tabela de preços'!$B95="","",'Tabela de preços'!A95)</f>
        <v/>
      </c>
      <c r="B96" s="11" t="str">
        <f>IF('Tabela de preços'!$B95="","",'Tabela de preços'!B95)</f>
        <v/>
      </c>
      <c r="C96" s="11" t="str">
        <f>IF('Tabela de preços'!$B95="","",'Tabela de preços'!D95)</f>
        <v/>
      </c>
      <c r="D96" s="29" t="str">
        <f>IF('Tabela de preços'!$B95="","",'Tabela de preços'!G95)</f>
        <v/>
      </c>
      <c r="E96" s="29" t="str">
        <f>IF('Tabela de preços'!$B95="","",'Tabela de preços'!K95)</f>
        <v/>
      </c>
      <c r="F96" s="29" t="str">
        <f>IF('Tabela de preços'!$B95="","",'Tabela de preços'!M95)</f>
        <v/>
      </c>
      <c r="G96" s="29" t="str">
        <f>IF('Tabela de preços'!$B95="","",'Tabela de preços'!O95)</f>
        <v/>
      </c>
    </row>
    <row r="97">
      <c r="A97" s="11" t="str">
        <f>IF('Tabela de preços'!$B96="","",'Tabela de preços'!A96)</f>
        <v/>
      </c>
      <c r="B97" s="11" t="str">
        <f>IF('Tabela de preços'!$B96="","",'Tabela de preços'!B96)</f>
        <v/>
      </c>
      <c r="C97" s="11" t="str">
        <f>IF('Tabela de preços'!$B96="","",'Tabela de preços'!D96)</f>
        <v/>
      </c>
      <c r="D97" s="29" t="str">
        <f>IF('Tabela de preços'!$B96="","",'Tabela de preços'!G96)</f>
        <v/>
      </c>
      <c r="E97" s="29" t="str">
        <f>IF('Tabela de preços'!$B96="","",'Tabela de preços'!K96)</f>
        <v/>
      </c>
      <c r="F97" s="29" t="str">
        <f>IF('Tabela de preços'!$B96="","",'Tabela de preços'!M96)</f>
        <v/>
      </c>
      <c r="G97" s="29" t="str">
        <f>IF('Tabela de preços'!$B96="","",'Tabela de preços'!O96)</f>
        <v/>
      </c>
    </row>
    <row r="98">
      <c r="A98" s="11" t="str">
        <f>IF('Tabela de preços'!$B97="","",'Tabela de preços'!A97)</f>
        <v/>
      </c>
      <c r="B98" s="11" t="str">
        <f>IF('Tabela de preços'!$B97="","",'Tabela de preços'!B97)</f>
        <v/>
      </c>
      <c r="C98" s="11" t="str">
        <f>IF('Tabela de preços'!$B97="","",'Tabela de preços'!D97)</f>
        <v/>
      </c>
      <c r="D98" s="29" t="str">
        <f>IF('Tabela de preços'!$B97="","",'Tabela de preços'!G97)</f>
        <v/>
      </c>
      <c r="E98" s="29" t="str">
        <f>IF('Tabela de preços'!$B97="","",'Tabela de preços'!K97)</f>
        <v/>
      </c>
      <c r="F98" s="29" t="str">
        <f>IF('Tabela de preços'!$B97="","",'Tabela de preços'!M97)</f>
        <v/>
      </c>
      <c r="G98" s="29" t="str">
        <f>IF('Tabela de preços'!$B97="","",'Tabela de preços'!O97)</f>
        <v/>
      </c>
    </row>
    <row r="99">
      <c r="A99" s="11" t="str">
        <f>IF('Tabela de preços'!$B98="","",'Tabela de preços'!A98)</f>
        <v/>
      </c>
      <c r="B99" s="11" t="str">
        <f>IF('Tabela de preços'!$B98="","",'Tabela de preços'!B98)</f>
        <v/>
      </c>
      <c r="C99" s="11" t="str">
        <f>IF('Tabela de preços'!$B98="","",'Tabela de preços'!D98)</f>
        <v/>
      </c>
      <c r="D99" s="29" t="str">
        <f>IF('Tabela de preços'!$B98="","",'Tabela de preços'!G98)</f>
        <v/>
      </c>
      <c r="E99" s="29" t="str">
        <f>IF('Tabela de preços'!$B98="","",'Tabela de preços'!K98)</f>
        <v/>
      </c>
      <c r="F99" s="29" t="str">
        <f>IF('Tabela de preços'!$B98="","",'Tabela de preços'!M98)</f>
        <v/>
      </c>
      <c r="G99" s="29" t="str">
        <f>IF('Tabela de preços'!$B98="","",'Tabela de preços'!O98)</f>
        <v/>
      </c>
    </row>
    <row r="100">
      <c r="A100" s="11" t="str">
        <f>IF('Tabela de preços'!$B99="","",'Tabela de preços'!A99)</f>
        <v/>
      </c>
      <c r="B100" s="11" t="str">
        <f>IF('Tabela de preços'!$B99="","",'Tabela de preços'!B99)</f>
        <v/>
      </c>
      <c r="C100" s="11" t="str">
        <f>IF('Tabela de preços'!$B99="","",'Tabela de preços'!D99)</f>
        <v/>
      </c>
      <c r="D100" s="29" t="str">
        <f>IF('Tabela de preços'!$B99="","",'Tabela de preços'!G99)</f>
        <v/>
      </c>
      <c r="E100" s="29" t="str">
        <f>IF('Tabela de preços'!$B99="","",'Tabela de preços'!K99)</f>
        <v/>
      </c>
      <c r="F100" s="29" t="str">
        <f>IF('Tabela de preços'!$B99="","",'Tabela de preços'!M99)</f>
        <v/>
      </c>
      <c r="G100" s="29" t="str">
        <f>IF('Tabela de preços'!$B99="","",'Tabela de preços'!O99)</f>
        <v/>
      </c>
    </row>
    <row r="101">
      <c r="A101" s="11" t="str">
        <f>IF('Tabela de preços'!$B100="","",'Tabela de preços'!A100)</f>
        <v/>
      </c>
      <c r="B101" s="11" t="str">
        <f>IF('Tabela de preços'!$B100="","",'Tabela de preços'!B100)</f>
        <v/>
      </c>
      <c r="C101" s="11" t="str">
        <f>IF('Tabela de preços'!$B100="","",'Tabela de preços'!D100)</f>
        <v/>
      </c>
      <c r="D101" s="29" t="str">
        <f>IF('Tabela de preços'!$B100="","",'Tabela de preços'!G100)</f>
        <v/>
      </c>
      <c r="E101" s="29" t="str">
        <f>IF('Tabela de preços'!$B100="","",'Tabela de preços'!K100)</f>
        <v/>
      </c>
      <c r="F101" s="29" t="str">
        <f>IF('Tabela de preços'!$B100="","",'Tabela de preços'!M100)</f>
        <v/>
      </c>
      <c r="G101" s="29" t="str">
        <f>IF('Tabela de preços'!$B100="","",'Tabela de preços'!O100)</f>
        <v/>
      </c>
    </row>
    <row r="102">
      <c r="A102" s="11" t="str">
        <f>IF('Tabela de preços'!$B101="","",'Tabela de preços'!A101)</f>
        <v/>
      </c>
      <c r="B102" s="11" t="str">
        <f>IF('Tabela de preços'!$B101="","",'Tabela de preços'!B101)</f>
        <v/>
      </c>
      <c r="C102" s="11" t="str">
        <f>IF('Tabela de preços'!$B101="","",'Tabela de preços'!D101)</f>
        <v/>
      </c>
      <c r="D102" s="29" t="str">
        <f>IF('Tabela de preços'!$B101="","",'Tabela de preços'!G101)</f>
        <v/>
      </c>
      <c r="E102" s="29" t="str">
        <f>IF('Tabela de preços'!$B101="","",'Tabela de preços'!K101)</f>
        <v/>
      </c>
      <c r="F102" s="29" t="str">
        <f>IF('Tabela de preços'!$B101="","",'Tabela de preços'!M101)</f>
        <v/>
      </c>
      <c r="G102" s="29" t="str">
        <f>IF('Tabela de preços'!$B101="","",'Tabela de preços'!O101)</f>
        <v/>
      </c>
    </row>
    <row r="103">
      <c r="A103" s="11" t="str">
        <f>IF('Tabela de preços'!$B102="","",'Tabela de preços'!A102)</f>
        <v/>
      </c>
      <c r="B103" s="11" t="str">
        <f>IF('Tabela de preços'!$B102="","",'Tabela de preços'!B102)</f>
        <v/>
      </c>
      <c r="C103" s="11" t="str">
        <f>IF('Tabela de preços'!$B102="","",'Tabela de preços'!D102)</f>
        <v/>
      </c>
      <c r="D103" s="29" t="str">
        <f>IF('Tabela de preços'!$B102="","",'Tabela de preços'!G102)</f>
        <v/>
      </c>
      <c r="E103" s="29" t="str">
        <f>IF('Tabela de preços'!$B102="","",'Tabela de preços'!K102)</f>
        <v/>
      </c>
      <c r="F103" s="29" t="str">
        <f>IF('Tabela de preços'!$B102="","",'Tabela de preços'!M102)</f>
        <v/>
      </c>
      <c r="G103" s="29" t="str">
        <f>IF('Tabela de preços'!$B102="","",'Tabela de preços'!O102)</f>
        <v/>
      </c>
    </row>
    <row r="104">
      <c r="A104" s="11" t="str">
        <f>IF('Tabela de preços'!$B103="","",'Tabela de preços'!A103)</f>
        <v/>
      </c>
      <c r="B104" s="11" t="str">
        <f>IF('Tabela de preços'!$B103="","",'Tabela de preços'!B103)</f>
        <v/>
      </c>
      <c r="C104" s="11" t="str">
        <f>IF('Tabela de preços'!$B103="","",'Tabela de preços'!D103)</f>
        <v/>
      </c>
      <c r="D104" s="29" t="str">
        <f>IF('Tabela de preços'!$B103="","",'Tabela de preços'!G103)</f>
        <v/>
      </c>
      <c r="E104" s="29" t="str">
        <f>IF('Tabela de preços'!$B103="","",'Tabela de preços'!K103)</f>
        <v/>
      </c>
      <c r="F104" s="29" t="str">
        <f>IF('Tabela de preços'!$B103="","",'Tabela de preços'!M103)</f>
        <v/>
      </c>
      <c r="G104" s="29" t="str">
        <f>IF('Tabela de preços'!$B103="","",'Tabela de preços'!O103)</f>
        <v/>
      </c>
    </row>
    <row r="105">
      <c r="A105" s="11" t="str">
        <f>IF('Tabela de preços'!$B104="","",'Tabela de preços'!A104)</f>
        <v/>
      </c>
      <c r="B105" s="11" t="str">
        <f>IF('Tabela de preços'!$B104="","",'Tabela de preços'!B104)</f>
        <v/>
      </c>
      <c r="C105" s="11" t="str">
        <f>IF('Tabela de preços'!$B104="","",'Tabela de preços'!D104)</f>
        <v/>
      </c>
      <c r="D105" s="29" t="str">
        <f>IF('Tabela de preços'!$B104="","",'Tabela de preços'!G104)</f>
        <v/>
      </c>
      <c r="E105" s="29" t="str">
        <f>IF('Tabela de preços'!$B104="","",'Tabela de preços'!K104)</f>
        <v/>
      </c>
      <c r="F105" s="29" t="str">
        <f>IF('Tabela de preços'!$B104="","",'Tabela de preços'!M104)</f>
        <v/>
      </c>
      <c r="G105" s="29" t="str">
        <f>IF('Tabela de preços'!$B104="","",'Tabela de preços'!O104)</f>
        <v/>
      </c>
    </row>
    <row r="106">
      <c r="A106" s="11" t="str">
        <f>IF('Tabela de preços'!$B105="","",'Tabela de preços'!A105)</f>
        <v/>
      </c>
      <c r="B106" s="11" t="str">
        <f>IF('Tabela de preços'!$B105="","",'Tabela de preços'!B105)</f>
        <v/>
      </c>
      <c r="C106" s="11" t="str">
        <f>IF('Tabela de preços'!$B105="","",'Tabela de preços'!D105)</f>
        <v/>
      </c>
      <c r="D106" s="29" t="str">
        <f>IF('Tabela de preços'!$B105="","",'Tabela de preços'!G105)</f>
        <v/>
      </c>
      <c r="E106" s="29" t="str">
        <f>IF('Tabela de preços'!$B105="","",'Tabela de preços'!K105)</f>
        <v/>
      </c>
      <c r="F106" s="29" t="str">
        <f>IF('Tabela de preços'!$B105="","",'Tabela de preços'!M105)</f>
        <v/>
      </c>
      <c r="G106" s="29" t="str">
        <f>IF('Tabela de preços'!$B105="","",'Tabela de preços'!O105)</f>
        <v/>
      </c>
    </row>
    <row r="107">
      <c r="A107" s="11" t="str">
        <f>IF('Tabela de preços'!$B106="","",'Tabela de preços'!A106)</f>
        <v/>
      </c>
      <c r="B107" s="11" t="str">
        <f>IF('Tabela de preços'!$B106="","",'Tabela de preços'!B106)</f>
        <v/>
      </c>
      <c r="C107" s="11" t="str">
        <f>IF('Tabela de preços'!$B106="","",'Tabela de preços'!D106)</f>
        <v/>
      </c>
      <c r="D107" s="29" t="str">
        <f>IF('Tabela de preços'!$B106="","",'Tabela de preços'!G106)</f>
        <v/>
      </c>
      <c r="E107" s="29" t="str">
        <f>IF('Tabela de preços'!$B106="","",'Tabela de preços'!K106)</f>
        <v/>
      </c>
      <c r="F107" s="29" t="str">
        <f>IF('Tabela de preços'!$B106="","",'Tabela de preços'!M106)</f>
        <v/>
      </c>
      <c r="G107" s="29" t="str">
        <f>IF('Tabela de preços'!$B106="","",'Tabela de preços'!O106)</f>
        <v/>
      </c>
    </row>
    <row r="108">
      <c r="A108" s="11" t="str">
        <f>IF('Tabela de preços'!$B107="","",'Tabela de preços'!A107)</f>
        <v/>
      </c>
      <c r="B108" s="11" t="str">
        <f>IF('Tabela de preços'!$B107="","",'Tabela de preços'!B107)</f>
        <v/>
      </c>
      <c r="C108" s="11" t="str">
        <f>IF('Tabela de preços'!$B107="","",'Tabela de preços'!D107)</f>
        <v/>
      </c>
      <c r="D108" s="29" t="str">
        <f>IF('Tabela de preços'!$B107="","",'Tabela de preços'!G107)</f>
        <v/>
      </c>
      <c r="E108" s="29" t="str">
        <f>IF('Tabela de preços'!$B107="","",'Tabela de preços'!K107)</f>
        <v/>
      </c>
      <c r="F108" s="29" t="str">
        <f>IF('Tabela de preços'!$B107="","",'Tabela de preços'!M107)</f>
        <v/>
      </c>
      <c r="G108" s="29" t="str">
        <f>IF('Tabela de preços'!$B107="","",'Tabela de preços'!O107)</f>
        <v/>
      </c>
    </row>
    <row r="109">
      <c r="A109" s="11" t="str">
        <f>IF('Tabela de preços'!$B108="","",'Tabela de preços'!A108)</f>
        <v/>
      </c>
      <c r="B109" s="11" t="str">
        <f>IF('Tabela de preços'!$B108="","",'Tabela de preços'!B108)</f>
        <v/>
      </c>
      <c r="C109" s="11" t="str">
        <f>IF('Tabela de preços'!$B108="","",'Tabela de preços'!D108)</f>
        <v/>
      </c>
      <c r="D109" s="29" t="str">
        <f>IF('Tabela de preços'!$B108="","",'Tabela de preços'!G108)</f>
        <v/>
      </c>
      <c r="E109" s="29" t="str">
        <f>IF('Tabela de preços'!$B108="","",'Tabela de preços'!K108)</f>
        <v/>
      </c>
      <c r="F109" s="29" t="str">
        <f>IF('Tabela de preços'!$B108="","",'Tabela de preços'!M108)</f>
        <v/>
      </c>
      <c r="G109" s="29" t="str">
        <f>IF('Tabela de preços'!$B108="","",'Tabela de preços'!O108)</f>
        <v/>
      </c>
    </row>
    <row r="110">
      <c r="A110" s="11" t="str">
        <f>IF('Tabela de preços'!$B109="","",'Tabela de preços'!A109)</f>
        <v/>
      </c>
      <c r="B110" s="11" t="str">
        <f>IF('Tabela de preços'!$B109="","",'Tabela de preços'!B109)</f>
        <v/>
      </c>
      <c r="C110" s="11" t="str">
        <f>IF('Tabela de preços'!$B109="","",'Tabela de preços'!D109)</f>
        <v/>
      </c>
      <c r="D110" s="29" t="str">
        <f>IF('Tabela de preços'!$B109="","",'Tabela de preços'!G109)</f>
        <v/>
      </c>
      <c r="E110" s="29" t="str">
        <f>IF('Tabela de preços'!$B109="","",'Tabela de preços'!K109)</f>
        <v/>
      </c>
      <c r="F110" s="29" t="str">
        <f>IF('Tabela de preços'!$B109="","",'Tabela de preços'!M109)</f>
        <v/>
      </c>
      <c r="G110" s="29" t="str">
        <f>IF('Tabela de preços'!$B109="","",'Tabela de preços'!O109)</f>
        <v/>
      </c>
    </row>
    <row r="111">
      <c r="A111" s="11" t="str">
        <f>IF('Tabela de preços'!$B110="","",'Tabela de preços'!A110)</f>
        <v/>
      </c>
      <c r="B111" s="11" t="str">
        <f>IF('Tabela de preços'!$B110="","",'Tabela de preços'!B110)</f>
        <v/>
      </c>
      <c r="C111" s="11" t="str">
        <f>IF('Tabela de preços'!$B110="","",'Tabela de preços'!D110)</f>
        <v/>
      </c>
      <c r="D111" s="29" t="str">
        <f>IF('Tabela de preços'!$B110="","",'Tabela de preços'!G110)</f>
        <v/>
      </c>
      <c r="E111" s="29" t="str">
        <f>IF('Tabela de preços'!$B110="","",'Tabela de preços'!K110)</f>
        <v/>
      </c>
      <c r="F111" s="29" t="str">
        <f>IF('Tabela de preços'!$B110="","",'Tabela de preços'!M110)</f>
        <v/>
      </c>
      <c r="G111" s="29" t="str">
        <f>IF('Tabela de preços'!$B110="","",'Tabela de preços'!O110)</f>
        <v/>
      </c>
    </row>
    <row r="112">
      <c r="A112" s="11" t="str">
        <f>IF('Tabela de preços'!$B111="","",'Tabela de preços'!A111)</f>
        <v/>
      </c>
      <c r="B112" s="11" t="str">
        <f>IF('Tabela de preços'!$B111="","",'Tabela de preços'!B111)</f>
        <v/>
      </c>
      <c r="C112" s="11" t="str">
        <f>IF('Tabela de preços'!$B111="","",'Tabela de preços'!D111)</f>
        <v/>
      </c>
      <c r="D112" s="29" t="str">
        <f>IF('Tabela de preços'!$B111="","",'Tabela de preços'!G111)</f>
        <v/>
      </c>
      <c r="E112" s="29" t="str">
        <f>IF('Tabela de preços'!$B111="","",'Tabela de preços'!K111)</f>
        <v/>
      </c>
      <c r="F112" s="29" t="str">
        <f>IF('Tabela de preços'!$B111="","",'Tabela de preços'!M111)</f>
        <v/>
      </c>
      <c r="G112" s="29" t="str">
        <f>IF('Tabela de preços'!$B111="","",'Tabela de preços'!O111)</f>
        <v/>
      </c>
    </row>
    <row r="113">
      <c r="A113" s="11" t="str">
        <f>IF('Tabela de preços'!$B112="","",'Tabela de preços'!A112)</f>
        <v/>
      </c>
      <c r="B113" s="11" t="str">
        <f>IF('Tabela de preços'!$B112="","",'Tabela de preços'!B112)</f>
        <v/>
      </c>
      <c r="C113" s="11" t="str">
        <f>IF('Tabela de preços'!$B112="","",'Tabela de preços'!D112)</f>
        <v/>
      </c>
      <c r="D113" s="29" t="str">
        <f>IF('Tabela de preços'!$B112="","",'Tabela de preços'!G112)</f>
        <v/>
      </c>
      <c r="E113" s="29" t="str">
        <f>IF('Tabela de preços'!$B112="","",'Tabela de preços'!K112)</f>
        <v/>
      </c>
      <c r="F113" s="29" t="str">
        <f>IF('Tabela de preços'!$B112="","",'Tabela de preços'!M112)</f>
        <v/>
      </c>
      <c r="G113" s="29" t="str">
        <f>IF('Tabela de preços'!$B112="","",'Tabela de preços'!O112)</f>
        <v/>
      </c>
    </row>
    <row r="114">
      <c r="A114" s="11" t="str">
        <f>IF('Tabela de preços'!$B113="","",'Tabela de preços'!A113)</f>
        <v/>
      </c>
      <c r="B114" s="11" t="str">
        <f>IF('Tabela de preços'!$B113="","",'Tabela de preços'!B113)</f>
        <v/>
      </c>
      <c r="C114" s="11" t="str">
        <f>IF('Tabela de preços'!$B113="","",'Tabela de preços'!D113)</f>
        <v/>
      </c>
      <c r="D114" s="29" t="str">
        <f>IF('Tabela de preços'!$B113="","",'Tabela de preços'!G113)</f>
        <v/>
      </c>
      <c r="E114" s="29" t="str">
        <f>IF('Tabela de preços'!$B113="","",'Tabela de preços'!K113)</f>
        <v/>
      </c>
      <c r="F114" s="29" t="str">
        <f>IF('Tabela de preços'!$B113="","",'Tabela de preços'!M113)</f>
        <v/>
      </c>
      <c r="G114" s="29" t="str">
        <f>IF('Tabela de preços'!$B113="","",'Tabela de preços'!O113)</f>
        <v/>
      </c>
    </row>
    <row r="115">
      <c r="A115" s="11" t="str">
        <f>IF('Tabela de preços'!$B114="","",'Tabela de preços'!A114)</f>
        <v/>
      </c>
      <c r="B115" s="11" t="str">
        <f>IF('Tabela de preços'!$B114="","",'Tabela de preços'!B114)</f>
        <v/>
      </c>
      <c r="C115" s="11" t="str">
        <f>IF('Tabela de preços'!$B114="","",'Tabela de preços'!D114)</f>
        <v/>
      </c>
      <c r="D115" s="29" t="str">
        <f>IF('Tabela de preços'!$B114="","",'Tabela de preços'!G114)</f>
        <v/>
      </c>
      <c r="E115" s="29" t="str">
        <f>IF('Tabela de preços'!$B114="","",'Tabela de preços'!K114)</f>
        <v/>
      </c>
      <c r="F115" s="29" t="str">
        <f>IF('Tabela de preços'!$B114="","",'Tabela de preços'!M114)</f>
        <v/>
      </c>
      <c r="G115" s="29" t="str">
        <f>IF('Tabela de preços'!$B114="","",'Tabela de preços'!O114)</f>
        <v/>
      </c>
    </row>
    <row r="116">
      <c r="A116" s="11" t="str">
        <f>IF('Tabela de preços'!$B115="","",'Tabela de preços'!A115)</f>
        <v/>
      </c>
      <c r="B116" s="11" t="str">
        <f>IF('Tabela de preços'!$B115="","",'Tabela de preços'!B115)</f>
        <v/>
      </c>
      <c r="C116" s="11" t="str">
        <f>IF('Tabela de preços'!$B115="","",'Tabela de preços'!D115)</f>
        <v/>
      </c>
      <c r="D116" s="29" t="str">
        <f>IF('Tabela de preços'!$B115="","",'Tabela de preços'!G115)</f>
        <v/>
      </c>
      <c r="E116" s="29" t="str">
        <f>IF('Tabela de preços'!$B115="","",'Tabela de preços'!K115)</f>
        <v/>
      </c>
      <c r="F116" s="29" t="str">
        <f>IF('Tabela de preços'!$B115="","",'Tabela de preços'!M115)</f>
        <v/>
      </c>
      <c r="G116" s="29" t="str">
        <f>IF('Tabela de preços'!$B115="","",'Tabela de preços'!O115)</f>
        <v/>
      </c>
    </row>
    <row r="117">
      <c r="A117" s="11" t="str">
        <f>IF('Tabela de preços'!$B116="","",'Tabela de preços'!A116)</f>
        <v/>
      </c>
      <c r="B117" s="11" t="str">
        <f>IF('Tabela de preços'!$B116="","",'Tabela de preços'!B116)</f>
        <v/>
      </c>
      <c r="C117" s="11" t="str">
        <f>IF('Tabela de preços'!$B116="","",'Tabela de preços'!D116)</f>
        <v/>
      </c>
      <c r="D117" s="29" t="str">
        <f>IF('Tabela de preços'!$B116="","",'Tabela de preços'!G116)</f>
        <v/>
      </c>
      <c r="E117" s="29" t="str">
        <f>IF('Tabela de preços'!$B116="","",'Tabela de preços'!K116)</f>
        <v/>
      </c>
      <c r="F117" s="29" t="str">
        <f>IF('Tabela de preços'!$B116="","",'Tabela de preços'!M116)</f>
        <v/>
      </c>
      <c r="G117" s="29" t="str">
        <f>IF('Tabela de preços'!$B116="","",'Tabela de preços'!O116)</f>
        <v/>
      </c>
    </row>
    <row r="118">
      <c r="A118" s="11" t="str">
        <f>IF('Tabela de preços'!$B117="","",'Tabela de preços'!A117)</f>
        <v/>
      </c>
      <c r="B118" s="11" t="str">
        <f>IF('Tabela de preços'!$B117="","",'Tabela de preços'!B117)</f>
        <v/>
      </c>
      <c r="C118" s="11" t="str">
        <f>IF('Tabela de preços'!$B117="","",'Tabela de preços'!D117)</f>
        <v/>
      </c>
      <c r="D118" s="29" t="str">
        <f>IF('Tabela de preços'!$B117="","",'Tabela de preços'!G117)</f>
        <v/>
      </c>
      <c r="E118" s="29" t="str">
        <f>IF('Tabela de preços'!$B117="","",'Tabela de preços'!K117)</f>
        <v/>
      </c>
      <c r="F118" s="29" t="str">
        <f>IF('Tabela de preços'!$B117="","",'Tabela de preços'!M117)</f>
        <v/>
      </c>
      <c r="G118" s="29" t="str">
        <f>IF('Tabela de preços'!$B117="","",'Tabela de preços'!O117)</f>
        <v/>
      </c>
    </row>
    <row r="119">
      <c r="A119" s="11" t="str">
        <f>IF('Tabela de preços'!$B118="","",'Tabela de preços'!A118)</f>
        <v/>
      </c>
      <c r="B119" s="11" t="str">
        <f>IF('Tabela de preços'!$B118="","",'Tabela de preços'!B118)</f>
        <v/>
      </c>
      <c r="C119" s="11" t="str">
        <f>IF('Tabela de preços'!$B118="","",'Tabela de preços'!D118)</f>
        <v/>
      </c>
      <c r="D119" s="29" t="str">
        <f>IF('Tabela de preços'!$B118="","",'Tabela de preços'!G118)</f>
        <v/>
      </c>
      <c r="E119" s="29" t="str">
        <f>IF('Tabela de preços'!$B118="","",'Tabela de preços'!K118)</f>
        <v/>
      </c>
      <c r="F119" s="29" t="str">
        <f>IF('Tabela de preços'!$B118="","",'Tabela de preços'!M118)</f>
        <v/>
      </c>
      <c r="G119" s="29" t="str">
        <f>IF('Tabela de preços'!$B118="","",'Tabela de preços'!O118)</f>
        <v/>
      </c>
    </row>
    <row r="120">
      <c r="A120" s="11" t="str">
        <f>IF('Tabela de preços'!$B119="","",'Tabela de preços'!A119)</f>
        <v/>
      </c>
      <c r="B120" s="11" t="str">
        <f>IF('Tabela de preços'!$B119="","",'Tabela de preços'!B119)</f>
        <v/>
      </c>
      <c r="C120" s="11" t="str">
        <f>IF('Tabela de preços'!$B119="","",'Tabela de preços'!D119)</f>
        <v/>
      </c>
      <c r="D120" s="29" t="str">
        <f>IF('Tabela de preços'!$B119="","",'Tabela de preços'!G119)</f>
        <v/>
      </c>
      <c r="E120" s="29" t="str">
        <f>IF('Tabela de preços'!$B119="","",'Tabela de preços'!K119)</f>
        <v/>
      </c>
      <c r="F120" s="29" t="str">
        <f>IF('Tabela de preços'!$B119="","",'Tabela de preços'!M119)</f>
        <v/>
      </c>
      <c r="G120" s="29" t="str">
        <f>IF('Tabela de preços'!$B119="","",'Tabela de preços'!O119)</f>
        <v/>
      </c>
    </row>
    <row r="121">
      <c r="A121" s="11" t="str">
        <f>IF('Tabela de preços'!$B120="","",'Tabela de preços'!A120)</f>
        <v/>
      </c>
      <c r="B121" s="11" t="str">
        <f>IF('Tabela de preços'!$B120="","",'Tabela de preços'!B120)</f>
        <v/>
      </c>
      <c r="C121" s="11" t="str">
        <f>IF('Tabela de preços'!$B120="","",'Tabela de preços'!D120)</f>
        <v/>
      </c>
      <c r="D121" s="29" t="str">
        <f>IF('Tabela de preços'!$B120="","",'Tabela de preços'!G120)</f>
        <v/>
      </c>
      <c r="E121" s="29" t="str">
        <f>IF('Tabela de preços'!$B120="","",'Tabela de preços'!K120)</f>
        <v/>
      </c>
      <c r="F121" s="29" t="str">
        <f>IF('Tabela de preços'!$B120="","",'Tabela de preços'!M120)</f>
        <v/>
      </c>
      <c r="G121" s="29" t="str">
        <f>IF('Tabela de preços'!$B120="","",'Tabela de preços'!O120)</f>
        <v/>
      </c>
    </row>
    <row r="122">
      <c r="A122" s="11" t="str">
        <f>IF('Tabela de preços'!$B121="","",'Tabela de preços'!A121)</f>
        <v/>
      </c>
      <c r="B122" s="11" t="str">
        <f>IF('Tabela de preços'!$B121="","",'Tabela de preços'!B121)</f>
        <v/>
      </c>
      <c r="C122" s="11" t="str">
        <f>IF('Tabela de preços'!$B121="","",'Tabela de preços'!D121)</f>
        <v/>
      </c>
      <c r="D122" s="29" t="str">
        <f>IF('Tabela de preços'!$B121="","",'Tabela de preços'!G121)</f>
        <v/>
      </c>
      <c r="E122" s="29" t="str">
        <f>IF('Tabela de preços'!$B121="","",'Tabela de preços'!K121)</f>
        <v/>
      </c>
      <c r="F122" s="29" t="str">
        <f>IF('Tabela de preços'!$B121="","",'Tabela de preços'!M121)</f>
        <v/>
      </c>
      <c r="G122" s="29" t="str">
        <f>IF('Tabela de preços'!$B121="","",'Tabela de preços'!O121)</f>
        <v/>
      </c>
    </row>
    <row r="123">
      <c r="A123" s="11" t="str">
        <f>IF('Tabela de preços'!$B122="","",'Tabela de preços'!A122)</f>
        <v/>
      </c>
      <c r="B123" s="11" t="str">
        <f>IF('Tabela de preços'!$B122="","",'Tabela de preços'!B122)</f>
        <v/>
      </c>
      <c r="C123" s="11" t="str">
        <f>IF('Tabela de preços'!$B122="","",'Tabela de preços'!D122)</f>
        <v/>
      </c>
      <c r="D123" s="29" t="str">
        <f>IF('Tabela de preços'!$B122="","",'Tabela de preços'!G122)</f>
        <v/>
      </c>
      <c r="E123" s="29" t="str">
        <f>IF('Tabela de preços'!$B122="","",'Tabela de preços'!K122)</f>
        <v/>
      </c>
      <c r="F123" s="29" t="str">
        <f>IF('Tabela de preços'!$B122="","",'Tabela de preços'!M122)</f>
        <v/>
      </c>
      <c r="G123" s="29" t="str">
        <f>IF('Tabela de preços'!$B122="","",'Tabela de preços'!O122)</f>
        <v/>
      </c>
    </row>
    <row r="124">
      <c r="A124" s="11" t="str">
        <f>IF('Tabela de preços'!$B123="","",'Tabela de preços'!A123)</f>
        <v/>
      </c>
      <c r="B124" s="11" t="str">
        <f>IF('Tabela de preços'!$B123="","",'Tabela de preços'!B123)</f>
        <v/>
      </c>
      <c r="C124" s="11" t="str">
        <f>IF('Tabela de preços'!$B123="","",'Tabela de preços'!D123)</f>
        <v/>
      </c>
      <c r="D124" s="29" t="str">
        <f>IF('Tabela de preços'!$B123="","",'Tabela de preços'!G123)</f>
        <v/>
      </c>
      <c r="E124" s="29" t="str">
        <f>IF('Tabela de preços'!$B123="","",'Tabela de preços'!K123)</f>
        <v/>
      </c>
      <c r="F124" s="29" t="str">
        <f>IF('Tabela de preços'!$B123="","",'Tabela de preços'!M123)</f>
        <v/>
      </c>
      <c r="G124" s="29" t="str">
        <f>IF('Tabela de preços'!$B123="","",'Tabela de preços'!O123)</f>
        <v/>
      </c>
    </row>
    <row r="125">
      <c r="A125" s="11" t="str">
        <f>IF('Tabela de preços'!$B124="","",'Tabela de preços'!A124)</f>
        <v/>
      </c>
      <c r="B125" s="11" t="str">
        <f>IF('Tabela de preços'!$B124="","",'Tabela de preços'!B124)</f>
        <v/>
      </c>
      <c r="C125" s="11" t="str">
        <f>IF('Tabela de preços'!$B124="","",'Tabela de preços'!D124)</f>
        <v/>
      </c>
      <c r="D125" s="29" t="str">
        <f>IF('Tabela de preços'!$B124="","",'Tabela de preços'!G124)</f>
        <v/>
      </c>
      <c r="E125" s="29" t="str">
        <f>IF('Tabela de preços'!$B124="","",'Tabela de preços'!K124)</f>
        <v/>
      </c>
      <c r="F125" s="29" t="str">
        <f>IF('Tabela de preços'!$B124="","",'Tabela de preços'!M124)</f>
        <v/>
      </c>
      <c r="G125" s="29" t="str">
        <f>IF('Tabela de preços'!$B124="","",'Tabela de preços'!O124)</f>
        <v/>
      </c>
    </row>
    <row r="126">
      <c r="A126" s="11" t="str">
        <f>IF('Tabela de preços'!$B125="","",'Tabela de preços'!A125)</f>
        <v/>
      </c>
      <c r="B126" s="11" t="str">
        <f>IF('Tabela de preços'!$B125="","",'Tabela de preços'!B125)</f>
        <v/>
      </c>
      <c r="C126" s="11" t="str">
        <f>IF('Tabela de preços'!$B125="","",'Tabela de preços'!D125)</f>
        <v/>
      </c>
      <c r="D126" s="29" t="str">
        <f>IF('Tabela de preços'!$B125="","",'Tabela de preços'!G125)</f>
        <v/>
      </c>
      <c r="E126" s="29" t="str">
        <f>IF('Tabela de preços'!$B125="","",'Tabela de preços'!K125)</f>
        <v/>
      </c>
      <c r="F126" s="29" t="str">
        <f>IF('Tabela de preços'!$B125="","",'Tabela de preços'!M125)</f>
        <v/>
      </c>
      <c r="G126" s="29" t="str">
        <f>IF('Tabela de preços'!$B125="","",'Tabela de preços'!O125)</f>
        <v/>
      </c>
    </row>
    <row r="127">
      <c r="A127" s="11" t="str">
        <f>IF('Tabela de preços'!$B126="","",'Tabela de preços'!A126)</f>
        <v/>
      </c>
      <c r="B127" s="11" t="str">
        <f>IF('Tabela de preços'!$B126="","",'Tabela de preços'!B126)</f>
        <v/>
      </c>
      <c r="C127" s="11" t="str">
        <f>IF('Tabela de preços'!$B126="","",'Tabela de preços'!D126)</f>
        <v/>
      </c>
      <c r="D127" s="29" t="str">
        <f>IF('Tabela de preços'!$B126="","",'Tabela de preços'!G126)</f>
        <v/>
      </c>
      <c r="E127" s="29" t="str">
        <f>IF('Tabela de preços'!$B126="","",'Tabela de preços'!K126)</f>
        <v/>
      </c>
      <c r="F127" s="29" t="str">
        <f>IF('Tabela de preços'!$B126="","",'Tabela de preços'!M126)</f>
        <v/>
      </c>
      <c r="G127" s="29" t="str">
        <f>IF('Tabela de preços'!$B126="","",'Tabela de preços'!O126)</f>
        <v/>
      </c>
    </row>
    <row r="128">
      <c r="A128" s="11" t="str">
        <f>IF('Tabela de preços'!$B127="","",'Tabela de preços'!A127)</f>
        <v/>
      </c>
      <c r="B128" s="11" t="str">
        <f>IF('Tabela de preços'!$B127="","",'Tabela de preços'!B127)</f>
        <v/>
      </c>
      <c r="C128" s="11" t="str">
        <f>IF('Tabela de preços'!$B127="","",'Tabela de preços'!D127)</f>
        <v/>
      </c>
      <c r="D128" s="29" t="str">
        <f>IF('Tabela de preços'!$B127="","",'Tabela de preços'!G127)</f>
        <v/>
      </c>
      <c r="E128" s="29" t="str">
        <f>IF('Tabela de preços'!$B127="","",'Tabela de preços'!K127)</f>
        <v/>
      </c>
      <c r="F128" s="29" t="str">
        <f>IF('Tabela de preços'!$B127="","",'Tabela de preços'!M127)</f>
        <v/>
      </c>
      <c r="G128" s="29" t="str">
        <f>IF('Tabela de preços'!$B127="","",'Tabela de preços'!O127)</f>
        <v/>
      </c>
    </row>
    <row r="129">
      <c r="A129" s="11" t="str">
        <f>IF('Tabela de preços'!$B128="","",'Tabela de preços'!A128)</f>
        <v/>
      </c>
      <c r="B129" s="11" t="str">
        <f>IF('Tabela de preços'!$B128="","",'Tabela de preços'!B128)</f>
        <v/>
      </c>
      <c r="C129" s="11" t="str">
        <f>IF('Tabela de preços'!$B128="","",'Tabela de preços'!D128)</f>
        <v/>
      </c>
      <c r="D129" s="29" t="str">
        <f>IF('Tabela de preços'!$B128="","",'Tabela de preços'!G128)</f>
        <v/>
      </c>
      <c r="E129" s="29" t="str">
        <f>IF('Tabela de preços'!$B128="","",'Tabela de preços'!K128)</f>
        <v/>
      </c>
      <c r="F129" s="29" t="str">
        <f>IF('Tabela de preços'!$B128="","",'Tabela de preços'!M128)</f>
        <v/>
      </c>
      <c r="G129" s="29" t="str">
        <f>IF('Tabela de preços'!$B128="","",'Tabela de preços'!O128)</f>
        <v/>
      </c>
    </row>
    <row r="130">
      <c r="A130" s="11" t="str">
        <f>IF('Tabela de preços'!$B129="","",'Tabela de preços'!A129)</f>
        <v/>
      </c>
      <c r="B130" s="11" t="str">
        <f>IF('Tabela de preços'!$B129="","",'Tabela de preços'!B129)</f>
        <v/>
      </c>
      <c r="C130" s="11" t="str">
        <f>IF('Tabela de preços'!$B129="","",'Tabela de preços'!D129)</f>
        <v/>
      </c>
      <c r="D130" s="29" t="str">
        <f>IF('Tabela de preços'!$B129="","",'Tabela de preços'!G129)</f>
        <v/>
      </c>
      <c r="E130" s="29" t="str">
        <f>IF('Tabela de preços'!$B129="","",'Tabela de preços'!K129)</f>
        <v/>
      </c>
      <c r="F130" s="29" t="str">
        <f>IF('Tabela de preços'!$B129="","",'Tabela de preços'!M129)</f>
        <v/>
      </c>
      <c r="G130" s="29" t="str">
        <f>IF('Tabela de preços'!$B129="","",'Tabela de preços'!O129)</f>
        <v/>
      </c>
    </row>
    <row r="131">
      <c r="A131" s="11" t="str">
        <f>IF('Tabela de preços'!$B130="","",'Tabela de preços'!A130)</f>
        <v/>
      </c>
      <c r="B131" s="11" t="str">
        <f>IF('Tabela de preços'!$B130="","",'Tabela de preços'!B130)</f>
        <v/>
      </c>
      <c r="C131" s="11" t="str">
        <f>IF('Tabela de preços'!$B130="","",'Tabela de preços'!D130)</f>
        <v/>
      </c>
      <c r="D131" s="29" t="str">
        <f>IF('Tabela de preços'!$B130="","",'Tabela de preços'!G130)</f>
        <v/>
      </c>
      <c r="E131" s="29" t="str">
        <f>IF('Tabela de preços'!$B130="","",'Tabela de preços'!K130)</f>
        <v/>
      </c>
      <c r="F131" s="29" t="str">
        <f>IF('Tabela de preços'!$B130="","",'Tabela de preços'!M130)</f>
        <v/>
      </c>
      <c r="G131" s="29" t="str">
        <f>IF('Tabela de preços'!$B130="","",'Tabela de preços'!O130)</f>
        <v/>
      </c>
    </row>
    <row r="132">
      <c r="A132" s="11" t="str">
        <f>IF('Tabela de preços'!$B131="","",'Tabela de preços'!A131)</f>
        <v/>
      </c>
      <c r="B132" s="11" t="str">
        <f>IF('Tabela de preços'!$B131="","",'Tabela de preços'!B131)</f>
        <v/>
      </c>
      <c r="C132" s="11" t="str">
        <f>IF('Tabela de preços'!$B131="","",'Tabela de preços'!D131)</f>
        <v/>
      </c>
      <c r="D132" s="29" t="str">
        <f>IF('Tabela de preços'!$B131="","",'Tabela de preços'!G131)</f>
        <v/>
      </c>
      <c r="E132" s="29" t="str">
        <f>IF('Tabela de preços'!$B131="","",'Tabela de preços'!K131)</f>
        <v/>
      </c>
      <c r="F132" s="29" t="str">
        <f>IF('Tabela de preços'!$B131="","",'Tabela de preços'!M131)</f>
        <v/>
      </c>
      <c r="G132" s="29" t="str">
        <f>IF('Tabela de preços'!$B131="","",'Tabela de preços'!O131)</f>
        <v/>
      </c>
    </row>
    <row r="133">
      <c r="A133" s="11" t="str">
        <f>IF('Tabela de preços'!$B132="","",'Tabela de preços'!A132)</f>
        <v/>
      </c>
      <c r="B133" s="11" t="str">
        <f>IF('Tabela de preços'!$B132="","",'Tabela de preços'!B132)</f>
        <v/>
      </c>
      <c r="C133" s="11" t="str">
        <f>IF('Tabela de preços'!$B132="","",'Tabela de preços'!D132)</f>
        <v/>
      </c>
      <c r="D133" s="29" t="str">
        <f>IF('Tabela de preços'!$B132="","",'Tabela de preços'!G132)</f>
        <v/>
      </c>
      <c r="E133" s="29" t="str">
        <f>IF('Tabela de preços'!$B132="","",'Tabela de preços'!K132)</f>
        <v/>
      </c>
      <c r="F133" s="29" t="str">
        <f>IF('Tabela de preços'!$B132="","",'Tabela de preços'!M132)</f>
        <v/>
      </c>
      <c r="G133" s="29" t="str">
        <f>IF('Tabela de preços'!$B132="","",'Tabela de preços'!O132)</f>
        <v/>
      </c>
    </row>
    <row r="134">
      <c r="A134" s="11" t="str">
        <f>IF('Tabela de preços'!$B133="","",'Tabela de preços'!A133)</f>
        <v/>
      </c>
      <c r="B134" s="11" t="str">
        <f>IF('Tabela de preços'!$B133="","",'Tabela de preços'!B133)</f>
        <v/>
      </c>
      <c r="C134" s="11" t="str">
        <f>IF('Tabela de preços'!$B133="","",'Tabela de preços'!D133)</f>
        <v/>
      </c>
      <c r="D134" s="29" t="str">
        <f>IF('Tabela de preços'!$B133="","",'Tabela de preços'!G133)</f>
        <v/>
      </c>
      <c r="E134" s="29" t="str">
        <f>IF('Tabela de preços'!$B133="","",'Tabela de preços'!K133)</f>
        <v/>
      </c>
      <c r="F134" s="29" t="str">
        <f>IF('Tabela de preços'!$B133="","",'Tabela de preços'!M133)</f>
        <v/>
      </c>
      <c r="G134" s="29" t="str">
        <f>IF('Tabela de preços'!$B133="","",'Tabela de preços'!O133)</f>
        <v/>
      </c>
    </row>
    <row r="135">
      <c r="A135" s="11" t="str">
        <f>IF('Tabela de preços'!$B134="","",'Tabela de preços'!A134)</f>
        <v/>
      </c>
      <c r="B135" s="11" t="str">
        <f>IF('Tabela de preços'!$B134="","",'Tabela de preços'!B134)</f>
        <v/>
      </c>
      <c r="C135" s="11" t="str">
        <f>IF('Tabela de preços'!$B134="","",'Tabela de preços'!D134)</f>
        <v/>
      </c>
      <c r="D135" s="29" t="str">
        <f>IF('Tabela de preços'!$B134="","",'Tabela de preços'!G134)</f>
        <v/>
      </c>
      <c r="E135" s="29" t="str">
        <f>IF('Tabela de preços'!$B134="","",'Tabela de preços'!K134)</f>
        <v/>
      </c>
      <c r="F135" s="29" t="str">
        <f>IF('Tabela de preços'!$B134="","",'Tabela de preços'!M134)</f>
        <v/>
      </c>
      <c r="G135" s="29" t="str">
        <f>IF('Tabela de preços'!$B134="","",'Tabela de preços'!O134)</f>
        <v/>
      </c>
    </row>
    <row r="136">
      <c r="A136" s="11" t="str">
        <f>IF('Tabela de preços'!$B135="","",'Tabela de preços'!A135)</f>
        <v/>
      </c>
      <c r="B136" s="11" t="str">
        <f>IF('Tabela de preços'!$B135="","",'Tabela de preços'!B135)</f>
        <v/>
      </c>
      <c r="C136" s="11" t="str">
        <f>IF('Tabela de preços'!$B135="","",'Tabela de preços'!D135)</f>
        <v/>
      </c>
      <c r="D136" s="29" t="str">
        <f>IF('Tabela de preços'!$B135="","",'Tabela de preços'!G135)</f>
        <v/>
      </c>
      <c r="E136" s="29" t="str">
        <f>IF('Tabela de preços'!$B135="","",'Tabela de preços'!K135)</f>
        <v/>
      </c>
      <c r="F136" s="29" t="str">
        <f>IF('Tabela de preços'!$B135="","",'Tabela de preços'!M135)</f>
        <v/>
      </c>
      <c r="G136" s="29" t="str">
        <f>IF('Tabela de preços'!$B135="","",'Tabela de preços'!O135)</f>
        <v/>
      </c>
    </row>
    <row r="137">
      <c r="A137" s="11" t="str">
        <f>IF('Tabela de preços'!$B136="","",'Tabela de preços'!A136)</f>
        <v/>
      </c>
      <c r="B137" s="11" t="str">
        <f>IF('Tabela de preços'!$B136="","",'Tabela de preços'!B136)</f>
        <v/>
      </c>
      <c r="C137" s="11" t="str">
        <f>IF('Tabela de preços'!$B136="","",'Tabela de preços'!D136)</f>
        <v/>
      </c>
      <c r="D137" s="29" t="str">
        <f>IF('Tabela de preços'!$B136="","",'Tabela de preços'!G136)</f>
        <v/>
      </c>
      <c r="E137" s="29" t="str">
        <f>IF('Tabela de preços'!$B136="","",'Tabela de preços'!K136)</f>
        <v/>
      </c>
      <c r="F137" s="29" t="str">
        <f>IF('Tabela de preços'!$B136="","",'Tabela de preços'!M136)</f>
        <v/>
      </c>
      <c r="G137" s="29" t="str">
        <f>IF('Tabela de preços'!$B136="","",'Tabela de preços'!O136)</f>
        <v/>
      </c>
    </row>
    <row r="138">
      <c r="A138" s="11" t="str">
        <f>IF('Tabela de preços'!$B137="","",'Tabela de preços'!A137)</f>
        <v/>
      </c>
      <c r="B138" s="11" t="str">
        <f>IF('Tabela de preços'!$B137="","",'Tabela de preços'!B137)</f>
        <v/>
      </c>
      <c r="C138" s="11" t="str">
        <f>IF('Tabela de preços'!$B137="","",'Tabela de preços'!D137)</f>
        <v/>
      </c>
      <c r="D138" s="29" t="str">
        <f>IF('Tabela de preços'!$B137="","",'Tabela de preços'!G137)</f>
        <v/>
      </c>
      <c r="E138" s="29" t="str">
        <f>IF('Tabela de preços'!$B137="","",'Tabela de preços'!K137)</f>
        <v/>
      </c>
      <c r="F138" s="29" t="str">
        <f>IF('Tabela de preços'!$B137="","",'Tabela de preços'!M137)</f>
        <v/>
      </c>
      <c r="G138" s="29" t="str">
        <f>IF('Tabela de preços'!$B137="","",'Tabela de preços'!O137)</f>
        <v/>
      </c>
    </row>
    <row r="139">
      <c r="A139" s="11" t="str">
        <f>IF('Tabela de preços'!$B138="","",'Tabela de preços'!A138)</f>
        <v/>
      </c>
      <c r="B139" s="11" t="str">
        <f>IF('Tabela de preços'!$B138="","",'Tabela de preços'!B138)</f>
        <v/>
      </c>
      <c r="C139" s="11" t="str">
        <f>IF('Tabela de preços'!$B138="","",'Tabela de preços'!D138)</f>
        <v/>
      </c>
      <c r="D139" s="29" t="str">
        <f>IF('Tabela de preços'!$B138="","",'Tabela de preços'!G138)</f>
        <v/>
      </c>
      <c r="E139" s="29" t="str">
        <f>IF('Tabela de preços'!$B138="","",'Tabela de preços'!K138)</f>
        <v/>
      </c>
      <c r="F139" s="29" t="str">
        <f>IF('Tabela de preços'!$B138="","",'Tabela de preços'!M138)</f>
        <v/>
      </c>
      <c r="G139" s="29" t="str">
        <f>IF('Tabela de preços'!$B138="","",'Tabela de preços'!O138)</f>
        <v/>
      </c>
    </row>
    <row r="140">
      <c r="A140" s="11" t="str">
        <f>IF('Tabela de preços'!$B139="","",'Tabela de preços'!A139)</f>
        <v/>
      </c>
      <c r="B140" s="11" t="str">
        <f>IF('Tabela de preços'!$B139="","",'Tabela de preços'!B139)</f>
        <v/>
      </c>
      <c r="C140" s="11" t="str">
        <f>IF('Tabela de preços'!$B139="","",'Tabela de preços'!D139)</f>
        <v/>
      </c>
      <c r="D140" s="29" t="str">
        <f>IF('Tabela de preços'!$B139="","",'Tabela de preços'!G139)</f>
        <v/>
      </c>
      <c r="E140" s="29" t="str">
        <f>IF('Tabela de preços'!$B139="","",'Tabela de preços'!K139)</f>
        <v/>
      </c>
      <c r="F140" s="29" t="str">
        <f>IF('Tabela de preços'!$B139="","",'Tabela de preços'!M139)</f>
        <v/>
      </c>
      <c r="G140" s="29" t="str">
        <f>IF('Tabela de preços'!$B139="","",'Tabela de preços'!O139)</f>
        <v/>
      </c>
    </row>
    <row r="141">
      <c r="A141" s="11" t="str">
        <f>IF('Tabela de preços'!$B140="","",'Tabela de preços'!A140)</f>
        <v/>
      </c>
      <c r="B141" s="11" t="str">
        <f>IF('Tabela de preços'!$B140="","",'Tabela de preços'!B140)</f>
        <v/>
      </c>
      <c r="C141" s="11" t="str">
        <f>IF('Tabela de preços'!$B140="","",'Tabela de preços'!D140)</f>
        <v/>
      </c>
      <c r="D141" s="29" t="str">
        <f>IF('Tabela de preços'!$B140="","",'Tabela de preços'!G140)</f>
        <v/>
      </c>
      <c r="E141" s="29" t="str">
        <f>IF('Tabela de preços'!$B140="","",'Tabela de preços'!K140)</f>
        <v/>
      </c>
      <c r="F141" s="29" t="str">
        <f>IF('Tabela de preços'!$B140="","",'Tabela de preços'!M140)</f>
        <v/>
      </c>
      <c r="G141" s="29" t="str">
        <f>IF('Tabela de preços'!$B140="","",'Tabela de preços'!O140)</f>
        <v/>
      </c>
    </row>
    <row r="142">
      <c r="A142" s="11" t="str">
        <f>IF('Tabela de preços'!$B141="","",'Tabela de preços'!A141)</f>
        <v/>
      </c>
      <c r="B142" s="11" t="str">
        <f>IF('Tabela de preços'!$B141="","",'Tabela de preços'!B141)</f>
        <v/>
      </c>
      <c r="C142" s="11" t="str">
        <f>IF('Tabela de preços'!$B141="","",'Tabela de preços'!D141)</f>
        <v/>
      </c>
      <c r="D142" s="29" t="str">
        <f>IF('Tabela de preços'!$B141="","",'Tabela de preços'!G141)</f>
        <v/>
      </c>
      <c r="E142" s="29" t="str">
        <f>IF('Tabela de preços'!$B141="","",'Tabela de preços'!K141)</f>
        <v/>
      </c>
      <c r="F142" s="29" t="str">
        <f>IF('Tabela de preços'!$B141="","",'Tabela de preços'!M141)</f>
        <v/>
      </c>
      <c r="G142" s="29" t="str">
        <f>IF('Tabela de preços'!$B141="","",'Tabela de preços'!O141)</f>
        <v/>
      </c>
    </row>
    <row r="143">
      <c r="A143" s="11" t="str">
        <f>IF('Tabela de preços'!$B142="","",'Tabela de preços'!A142)</f>
        <v/>
      </c>
      <c r="B143" s="11" t="str">
        <f>IF('Tabela de preços'!$B142="","",'Tabela de preços'!B142)</f>
        <v/>
      </c>
      <c r="C143" s="11" t="str">
        <f>IF('Tabela de preços'!$B142="","",'Tabela de preços'!D142)</f>
        <v/>
      </c>
      <c r="D143" s="29" t="str">
        <f>IF('Tabela de preços'!$B142="","",'Tabela de preços'!G142)</f>
        <v/>
      </c>
      <c r="E143" s="29" t="str">
        <f>IF('Tabela de preços'!$B142="","",'Tabela de preços'!K142)</f>
        <v/>
      </c>
      <c r="F143" s="29" t="str">
        <f>IF('Tabela de preços'!$B142="","",'Tabela de preços'!M142)</f>
        <v/>
      </c>
      <c r="G143" s="29" t="str">
        <f>IF('Tabela de preços'!$B142="","",'Tabela de preços'!O142)</f>
        <v/>
      </c>
    </row>
    <row r="144">
      <c r="A144" s="11" t="str">
        <f>IF('Tabela de preços'!$B143="","",'Tabela de preços'!A143)</f>
        <v/>
      </c>
      <c r="B144" s="11" t="str">
        <f>IF('Tabela de preços'!$B143="","",'Tabela de preços'!B143)</f>
        <v/>
      </c>
      <c r="C144" s="11" t="str">
        <f>IF('Tabela de preços'!$B143="","",'Tabela de preços'!D143)</f>
        <v/>
      </c>
      <c r="D144" s="29" t="str">
        <f>IF('Tabela de preços'!$B143="","",'Tabela de preços'!G143)</f>
        <v/>
      </c>
      <c r="E144" s="29" t="str">
        <f>IF('Tabela de preços'!$B143="","",'Tabela de preços'!K143)</f>
        <v/>
      </c>
      <c r="F144" s="29" t="str">
        <f>IF('Tabela de preços'!$B143="","",'Tabela de preços'!M143)</f>
        <v/>
      </c>
      <c r="G144" s="29" t="str">
        <f>IF('Tabela de preços'!$B143="","",'Tabela de preços'!O143)</f>
        <v/>
      </c>
    </row>
    <row r="145">
      <c r="A145" s="11" t="str">
        <f>IF('Tabela de preços'!$B144="","",'Tabela de preços'!A144)</f>
        <v/>
      </c>
      <c r="B145" s="11" t="str">
        <f>IF('Tabela de preços'!$B144="","",'Tabela de preços'!B144)</f>
        <v/>
      </c>
      <c r="C145" s="11" t="str">
        <f>IF('Tabela de preços'!$B144="","",'Tabela de preços'!D144)</f>
        <v/>
      </c>
      <c r="D145" s="29" t="str">
        <f>IF('Tabela de preços'!$B144="","",'Tabela de preços'!G144)</f>
        <v/>
      </c>
      <c r="E145" s="29" t="str">
        <f>IF('Tabela de preços'!$B144="","",'Tabela de preços'!K144)</f>
        <v/>
      </c>
      <c r="F145" s="29" t="str">
        <f>IF('Tabela de preços'!$B144="","",'Tabela de preços'!M144)</f>
        <v/>
      </c>
      <c r="G145" s="29" t="str">
        <f>IF('Tabela de preços'!$B144="","",'Tabela de preços'!O144)</f>
        <v/>
      </c>
    </row>
    <row r="146">
      <c r="A146" s="11" t="str">
        <f>IF('Tabela de preços'!$B145="","",'Tabela de preços'!A145)</f>
        <v/>
      </c>
      <c r="B146" s="11" t="str">
        <f>IF('Tabela de preços'!$B145="","",'Tabela de preços'!B145)</f>
        <v/>
      </c>
      <c r="C146" s="11" t="str">
        <f>IF('Tabela de preços'!$B145="","",'Tabela de preços'!D145)</f>
        <v/>
      </c>
      <c r="D146" s="29" t="str">
        <f>IF('Tabela de preços'!$B145="","",'Tabela de preços'!G145)</f>
        <v/>
      </c>
      <c r="E146" s="29" t="str">
        <f>IF('Tabela de preços'!$B145="","",'Tabela de preços'!K145)</f>
        <v/>
      </c>
      <c r="F146" s="29" t="str">
        <f>IF('Tabela de preços'!$B145="","",'Tabela de preços'!M145)</f>
        <v/>
      </c>
      <c r="G146" s="29" t="str">
        <f>IF('Tabela de preços'!$B145="","",'Tabela de preços'!O145)</f>
        <v/>
      </c>
    </row>
    <row r="147">
      <c r="A147" s="11" t="str">
        <f>IF('Tabela de preços'!$B146="","",'Tabela de preços'!A146)</f>
        <v/>
      </c>
      <c r="B147" s="11" t="str">
        <f>IF('Tabela de preços'!$B146="","",'Tabela de preços'!B146)</f>
        <v/>
      </c>
      <c r="C147" s="11" t="str">
        <f>IF('Tabela de preços'!$B146="","",'Tabela de preços'!D146)</f>
        <v/>
      </c>
      <c r="D147" s="29" t="str">
        <f>IF('Tabela de preços'!$B146="","",'Tabela de preços'!G146)</f>
        <v/>
      </c>
      <c r="E147" s="29" t="str">
        <f>IF('Tabela de preços'!$B146="","",'Tabela de preços'!K146)</f>
        <v/>
      </c>
      <c r="F147" s="29" t="str">
        <f>IF('Tabela de preços'!$B146="","",'Tabela de preços'!M146)</f>
        <v/>
      </c>
      <c r="G147" s="29" t="str">
        <f>IF('Tabela de preços'!$B146="","",'Tabela de preços'!O146)</f>
        <v/>
      </c>
    </row>
    <row r="148">
      <c r="A148" s="11" t="str">
        <f>IF('Tabela de preços'!$B147="","",'Tabela de preços'!A147)</f>
        <v/>
      </c>
      <c r="B148" s="11" t="str">
        <f>IF('Tabela de preços'!$B147="","",'Tabela de preços'!B147)</f>
        <v/>
      </c>
      <c r="C148" s="11" t="str">
        <f>IF('Tabela de preços'!$B147="","",'Tabela de preços'!D147)</f>
        <v/>
      </c>
      <c r="D148" s="29" t="str">
        <f>IF('Tabela de preços'!$B147="","",'Tabela de preços'!G147)</f>
        <v/>
      </c>
      <c r="E148" s="29" t="str">
        <f>IF('Tabela de preços'!$B147="","",'Tabela de preços'!K147)</f>
        <v/>
      </c>
      <c r="F148" s="29" t="str">
        <f>IF('Tabela de preços'!$B147="","",'Tabela de preços'!M147)</f>
        <v/>
      </c>
      <c r="G148" s="29" t="str">
        <f>IF('Tabela de preços'!$B147="","",'Tabela de preços'!O147)</f>
        <v/>
      </c>
    </row>
    <row r="149">
      <c r="A149" s="11" t="str">
        <f>IF('Tabela de preços'!$B148="","",'Tabela de preços'!A148)</f>
        <v/>
      </c>
      <c r="B149" s="11" t="str">
        <f>IF('Tabela de preços'!$B148="","",'Tabela de preços'!B148)</f>
        <v/>
      </c>
      <c r="C149" s="11" t="str">
        <f>IF('Tabela de preços'!$B148="","",'Tabela de preços'!D148)</f>
        <v/>
      </c>
      <c r="D149" s="29" t="str">
        <f>IF('Tabela de preços'!$B148="","",'Tabela de preços'!G148)</f>
        <v/>
      </c>
      <c r="E149" s="29" t="str">
        <f>IF('Tabela de preços'!$B148="","",'Tabela de preços'!K148)</f>
        <v/>
      </c>
      <c r="F149" s="29" t="str">
        <f>IF('Tabela de preços'!$B148="","",'Tabela de preços'!M148)</f>
        <v/>
      </c>
      <c r="G149" s="29" t="str">
        <f>IF('Tabela de preços'!$B148="","",'Tabela de preços'!O148)</f>
        <v/>
      </c>
    </row>
    <row r="150">
      <c r="A150" s="11" t="str">
        <f>IF('Tabela de preços'!$B149="","",'Tabela de preços'!A149)</f>
        <v/>
      </c>
      <c r="B150" s="11" t="str">
        <f>IF('Tabela de preços'!$B149="","",'Tabela de preços'!B149)</f>
        <v/>
      </c>
      <c r="C150" s="11" t="str">
        <f>IF('Tabela de preços'!$B149="","",'Tabela de preços'!D149)</f>
        <v/>
      </c>
      <c r="D150" s="29" t="str">
        <f>IF('Tabela de preços'!$B149="","",'Tabela de preços'!G149)</f>
        <v/>
      </c>
      <c r="E150" s="29" t="str">
        <f>IF('Tabela de preços'!$B149="","",'Tabela de preços'!K149)</f>
        <v/>
      </c>
      <c r="F150" s="29" t="str">
        <f>IF('Tabela de preços'!$B149="","",'Tabela de preços'!M149)</f>
        <v/>
      </c>
      <c r="G150" s="29" t="str">
        <f>IF('Tabela de preços'!$B149="","",'Tabela de preços'!O149)</f>
        <v/>
      </c>
    </row>
    <row r="151">
      <c r="A151" s="11" t="str">
        <f>IF('Tabela de preços'!$B150="","",'Tabela de preços'!A150)</f>
        <v/>
      </c>
      <c r="B151" s="11" t="str">
        <f>IF('Tabela de preços'!$B150="","",'Tabela de preços'!B150)</f>
        <v/>
      </c>
      <c r="C151" s="11" t="str">
        <f>IF('Tabela de preços'!$B150="","",'Tabela de preços'!D150)</f>
        <v/>
      </c>
      <c r="D151" s="29" t="str">
        <f>IF('Tabela de preços'!$B150="","",'Tabela de preços'!G150)</f>
        <v/>
      </c>
      <c r="E151" s="29" t="str">
        <f>IF('Tabela de preços'!$B150="","",'Tabela de preços'!K150)</f>
        <v/>
      </c>
      <c r="F151" s="29" t="str">
        <f>IF('Tabela de preços'!$B150="","",'Tabela de preços'!M150)</f>
        <v/>
      </c>
      <c r="G151" s="29" t="str">
        <f>IF('Tabela de preços'!$B150="","",'Tabela de preços'!O150)</f>
        <v/>
      </c>
    </row>
    <row r="152">
      <c r="A152" s="11" t="str">
        <f>IF('Tabela de preços'!$B151="","",'Tabela de preços'!A151)</f>
        <v/>
      </c>
      <c r="B152" s="11" t="str">
        <f>IF('Tabela de preços'!$B151="","",'Tabela de preços'!B151)</f>
        <v/>
      </c>
      <c r="C152" s="11" t="str">
        <f>IF('Tabela de preços'!$B151="","",'Tabela de preços'!D151)</f>
        <v/>
      </c>
      <c r="D152" s="29" t="str">
        <f>IF('Tabela de preços'!$B151="","",'Tabela de preços'!G151)</f>
        <v/>
      </c>
      <c r="E152" s="29" t="str">
        <f>IF('Tabela de preços'!$B151="","",'Tabela de preços'!K151)</f>
        <v/>
      </c>
      <c r="F152" s="29" t="str">
        <f>IF('Tabela de preços'!$B151="","",'Tabela de preços'!M151)</f>
        <v/>
      </c>
      <c r="G152" s="29" t="str">
        <f>IF('Tabela de preços'!$B151="","",'Tabela de preços'!O151)</f>
        <v/>
      </c>
    </row>
    <row r="153">
      <c r="A153" s="11" t="str">
        <f>IF('Tabela de preços'!$B152="","",'Tabela de preços'!A152)</f>
        <v/>
      </c>
      <c r="B153" s="11" t="str">
        <f>IF('Tabela de preços'!$B152="","",'Tabela de preços'!B152)</f>
        <v/>
      </c>
      <c r="C153" s="11" t="str">
        <f>IF('Tabela de preços'!$B152="","",'Tabela de preços'!D152)</f>
        <v/>
      </c>
      <c r="D153" s="29" t="str">
        <f>IF('Tabela de preços'!$B152="","",'Tabela de preços'!G152)</f>
        <v/>
      </c>
      <c r="E153" s="29" t="str">
        <f>IF('Tabela de preços'!$B152="","",'Tabela de preços'!K152)</f>
        <v/>
      </c>
      <c r="F153" s="29" t="str">
        <f>IF('Tabela de preços'!$B152="","",'Tabela de preços'!M152)</f>
        <v/>
      </c>
      <c r="G153" s="29" t="str">
        <f>IF('Tabela de preços'!$B152="","",'Tabela de preços'!O152)</f>
        <v/>
      </c>
    </row>
    <row r="154">
      <c r="A154" s="11" t="str">
        <f>IF('Tabela de preços'!$B153="","",'Tabela de preços'!A153)</f>
        <v/>
      </c>
      <c r="B154" s="11" t="str">
        <f>IF('Tabela de preços'!$B153="","",'Tabela de preços'!B153)</f>
        <v/>
      </c>
      <c r="C154" s="11" t="str">
        <f>IF('Tabela de preços'!$B153="","",'Tabela de preços'!D153)</f>
        <v/>
      </c>
      <c r="D154" s="29" t="str">
        <f>IF('Tabela de preços'!$B153="","",'Tabela de preços'!G153)</f>
        <v/>
      </c>
      <c r="E154" s="29" t="str">
        <f>IF('Tabela de preços'!$B153="","",'Tabela de preços'!K153)</f>
        <v/>
      </c>
      <c r="F154" s="29" t="str">
        <f>IF('Tabela de preços'!$B153="","",'Tabela de preços'!M153)</f>
        <v/>
      </c>
      <c r="G154" s="29" t="str">
        <f>IF('Tabela de preços'!$B153="","",'Tabela de preços'!O153)</f>
        <v/>
      </c>
    </row>
    <row r="155">
      <c r="A155" s="11" t="str">
        <f>IF('Tabela de preços'!$B154="","",'Tabela de preços'!A154)</f>
        <v/>
      </c>
      <c r="B155" s="11" t="str">
        <f>IF('Tabela de preços'!$B154="","",'Tabela de preços'!B154)</f>
        <v/>
      </c>
      <c r="C155" s="11" t="str">
        <f>IF('Tabela de preços'!$B154="","",'Tabela de preços'!D154)</f>
        <v/>
      </c>
      <c r="D155" s="29" t="str">
        <f>IF('Tabela de preços'!$B154="","",'Tabela de preços'!G154)</f>
        <v/>
      </c>
      <c r="E155" s="29" t="str">
        <f>IF('Tabela de preços'!$B154="","",'Tabela de preços'!K154)</f>
        <v/>
      </c>
      <c r="F155" s="29" t="str">
        <f>IF('Tabela de preços'!$B154="","",'Tabela de preços'!M154)</f>
        <v/>
      </c>
      <c r="G155" s="29" t="str">
        <f>IF('Tabela de preços'!$B154="","",'Tabela de preços'!O154)</f>
        <v/>
      </c>
    </row>
    <row r="156">
      <c r="A156" s="11" t="str">
        <f>IF('Tabela de preços'!$B155="","",'Tabela de preços'!A155)</f>
        <v/>
      </c>
      <c r="B156" s="11" t="str">
        <f>IF('Tabela de preços'!$B155="","",'Tabela de preços'!B155)</f>
        <v/>
      </c>
      <c r="C156" s="11" t="str">
        <f>IF('Tabela de preços'!$B155="","",'Tabela de preços'!D155)</f>
        <v/>
      </c>
      <c r="D156" s="29" t="str">
        <f>IF('Tabela de preços'!$B155="","",'Tabela de preços'!G155)</f>
        <v/>
      </c>
      <c r="E156" s="29" t="str">
        <f>IF('Tabela de preços'!$B155="","",'Tabela de preços'!K155)</f>
        <v/>
      </c>
      <c r="F156" s="29" t="str">
        <f>IF('Tabela de preços'!$B155="","",'Tabela de preços'!M155)</f>
        <v/>
      </c>
      <c r="G156" s="29" t="str">
        <f>IF('Tabela de preços'!$B155="","",'Tabela de preços'!O155)</f>
        <v/>
      </c>
    </row>
    <row r="157">
      <c r="A157" s="11" t="str">
        <f>IF('Tabela de preços'!$B156="","",'Tabela de preços'!A156)</f>
        <v/>
      </c>
      <c r="B157" s="11" t="str">
        <f>IF('Tabela de preços'!$B156="","",'Tabela de preços'!B156)</f>
        <v/>
      </c>
      <c r="C157" s="11" t="str">
        <f>IF('Tabela de preços'!$B156="","",'Tabela de preços'!D156)</f>
        <v/>
      </c>
      <c r="D157" s="29" t="str">
        <f>IF('Tabela de preços'!$B156="","",'Tabela de preços'!G156)</f>
        <v/>
      </c>
      <c r="E157" s="29" t="str">
        <f>IF('Tabela de preços'!$B156="","",'Tabela de preços'!K156)</f>
        <v/>
      </c>
      <c r="F157" s="29" t="str">
        <f>IF('Tabela de preços'!$B156="","",'Tabela de preços'!M156)</f>
        <v/>
      </c>
      <c r="G157" s="29" t="str">
        <f>IF('Tabela de preços'!$B156="","",'Tabela de preços'!O156)</f>
        <v/>
      </c>
    </row>
    <row r="158">
      <c r="A158" s="11" t="str">
        <f>IF('Tabela de preços'!$B157="","",'Tabela de preços'!A157)</f>
        <v/>
      </c>
      <c r="B158" s="11" t="str">
        <f>IF('Tabela de preços'!$B157="","",'Tabela de preços'!B157)</f>
        <v/>
      </c>
      <c r="C158" s="11" t="str">
        <f>IF('Tabela de preços'!$B157="","",'Tabela de preços'!D157)</f>
        <v/>
      </c>
      <c r="D158" s="29" t="str">
        <f>IF('Tabela de preços'!$B157="","",'Tabela de preços'!G157)</f>
        <v/>
      </c>
      <c r="E158" s="29" t="str">
        <f>IF('Tabela de preços'!$B157="","",'Tabela de preços'!K157)</f>
        <v/>
      </c>
      <c r="F158" s="29" t="str">
        <f>IF('Tabela de preços'!$B157="","",'Tabela de preços'!M157)</f>
        <v/>
      </c>
      <c r="G158" s="29" t="str">
        <f>IF('Tabela de preços'!$B157="","",'Tabela de preços'!O157)</f>
        <v/>
      </c>
    </row>
    <row r="159">
      <c r="A159" s="11" t="str">
        <f>IF('Tabela de preços'!$B158="","",'Tabela de preços'!A158)</f>
        <v/>
      </c>
      <c r="B159" s="11" t="str">
        <f>IF('Tabela de preços'!$B158="","",'Tabela de preços'!B158)</f>
        <v/>
      </c>
      <c r="C159" s="11" t="str">
        <f>IF('Tabela de preços'!$B158="","",'Tabela de preços'!D158)</f>
        <v/>
      </c>
      <c r="D159" s="29" t="str">
        <f>IF('Tabela de preços'!$B158="","",'Tabela de preços'!G158)</f>
        <v/>
      </c>
      <c r="E159" s="29" t="str">
        <f>IF('Tabela de preços'!$B158="","",'Tabela de preços'!K158)</f>
        <v/>
      </c>
      <c r="F159" s="29" t="str">
        <f>IF('Tabela de preços'!$B158="","",'Tabela de preços'!M158)</f>
        <v/>
      </c>
      <c r="G159" s="29" t="str">
        <f>IF('Tabela de preços'!$B158="","",'Tabela de preços'!O158)</f>
        <v/>
      </c>
    </row>
    <row r="160">
      <c r="A160" s="11" t="str">
        <f>IF('Tabela de preços'!$B159="","",'Tabela de preços'!A159)</f>
        <v/>
      </c>
      <c r="B160" s="11" t="str">
        <f>IF('Tabela de preços'!$B159="","",'Tabela de preços'!B159)</f>
        <v/>
      </c>
      <c r="C160" s="11" t="str">
        <f>IF('Tabela de preços'!$B159="","",'Tabela de preços'!D159)</f>
        <v/>
      </c>
      <c r="D160" s="29" t="str">
        <f>IF('Tabela de preços'!$B159="","",'Tabela de preços'!G159)</f>
        <v/>
      </c>
      <c r="E160" s="29" t="str">
        <f>IF('Tabela de preços'!$B159="","",'Tabela de preços'!K159)</f>
        <v/>
      </c>
      <c r="F160" s="29" t="str">
        <f>IF('Tabela de preços'!$B159="","",'Tabela de preços'!M159)</f>
        <v/>
      </c>
      <c r="G160" s="29" t="str">
        <f>IF('Tabela de preços'!$B159="","",'Tabela de preços'!O159)</f>
        <v/>
      </c>
    </row>
    <row r="161">
      <c r="A161" s="11" t="str">
        <f>IF('Tabela de preços'!$B160="","",'Tabela de preços'!A160)</f>
        <v/>
      </c>
      <c r="B161" s="11" t="str">
        <f>IF('Tabela de preços'!$B160="","",'Tabela de preços'!B160)</f>
        <v/>
      </c>
      <c r="C161" s="11" t="str">
        <f>IF('Tabela de preços'!$B160="","",'Tabela de preços'!D160)</f>
        <v/>
      </c>
      <c r="D161" s="29" t="str">
        <f>IF('Tabela de preços'!$B160="","",'Tabela de preços'!G160)</f>
        <v/>
      </c>
      <c r="E161" s="29" t="str">
        <f>IF('Tabela de preços'!$B160="","",'Tabela de preços'!K160)</f>
        <v/>
      </c>
      <c r="F161" s="29" t="str">
        <f>IF('Tabela de preços'!$B160="","",'Tabela de preços'!M160)</f>
        <v/>
      </c>
      <c r="G161" s="29" t="str">
        <f>IF('Tabela de preços'!$B160="","",'Tabela de preços'!O160)</f>
        <v/>
      </c>
    </row>
    <row r="162">
      <c r="A162" s="11" t="str">
        <f>IF('Tabela de preços'!$B161="","",'Tabela de preços'!A161)</f>
        <v/>
      </c>
      <c r="B162" s="11" t="str">
        <f>IF('Tabela de preços'!$B161="","",'Tabela de preços'!B161)</f>
        <v/>
      </c>
      <c r="C162" s="11" t="str">
        <f>IF('Tabela de preços'!$B161="","",'Tabela de preços'!D161)</f>
        <v/>
      </c>
      <c r="D162" s="29" t="str">
        <f>IF('Tabela de preços'!$B161="","",'Tabela de preços'!G161)</f>
        <v/>
      </c>
      <c r="E162" s="29" t="str">
        <f>IF('Tabela de preços'!$B161="","",'Tabela de preços'!K161)</f>
        <v/>
      </c>
      <c r="F162" s="29" t="str">
        <f>IF('Tabela de preços'!$B161="","",'Tabela de preços'!M161)</f>
        <v/>
      </c>
      <c r="G162" s="29" t="str">
        <f>IF('Tabela de preços'!$B161="","",'Tabela de preços'!O161)</f>
        <v/>
      </c>
    </row>
    <row r="163">
      <c r="A163" s="11" t="str">
        <f>IF('Tabela de preços'!$B162="","",'Tabela de preços'!A162)</f>
        <v/>
      </c>
      <c r="B163" s="11" t="str">
        <f>IF('Tabela de preços'!$B162="","",'Tabela de preços'!B162)</f>
        <v/>
      </c>
      <c r="C163" s="11" t="str">
        <f>IF('Tabela de preços'!$B162="","",'Tabela de preços'!D162)</f>
        <v/>
      </c>
      <c r="D163" s="29" t="str">
        <f>IF('Tabela de preços'!$B162="","",'Tabela de preços'!G162)</f>
        <v/>
      </c>
      <c r="E163" s="29" t="str">
        <f>IF('Tabela de preços'!$B162="","",'Tabela de preços'!K162)</f>
        <v/>
      </c>
      <c r="F163" s="29" t="str">
        <f>IF('Tabela de preços'!$B162="","",'Tabela de preços'!M162)</f>
        <v/>
      </c>
      <c r="G163" s="29" t="str">
        <f>IF('Tabela de preços'!$B162="","",'Tabela de preços'!O162)</f>
        <v/>
      </c>
    </row>
    <row r="164">
      <c r="A164" s="11" t="str">
        <f>IF('Tabela de preços'!$B163="","",'Tabela de preços'!A163)</f>
        <v/>
      </c>
      <c r="B164" s="11" t="str">
        <f>IF('Tabela de preços'!$B163="","",'Tabela de preços'!B163)</f>
        <v/>
      </c>
      <c r="C164" s="11" t="str">
        <f>IF('Tabela de preços'!$B163="","",'Tabela de preços'!D163)</f>
        <v/>
      </c>
      <c r="D164" s="29" t="str">
        <f>IF('Tabela de preços'!$B163="","",'Tabela de preços'!G163)</f>
        <v/>
      </c>
      <c r="E164" s="29" t="str">
        <f>IF('Tabela de preços'!$B163="","",'Tabela de preços'!K163)</f>
        <v/>
      </c>
      <c r="F164" s="29" t="str">
        <f>IF('Tabela de preços'!$B163="","",'Tabela de preços'!M163)</f>
        <v/>
      </c>
      <c r="G164" s="29" t="str">
        <f>IF('Tabela de preços'!$B163="","",'Tabela de preços'!O163)</f>
        <v/>
      </c>
    </row>
    <row r="165">
      <c r="A165" s="11" t="str">
        <f>IF('Tabela de preços'!$B164="","",'Tabela de preços'!A164)</f>
        <v/>
      </c>
      <c r="B165" s="11" t="str">
        <f>IF('Tabela de preços'!$B164="","",'Tabela de preços'!B164)</f>
        <v/>
      </c>
      <c r="C165" s="11" t="str">
        <f>IF('Tabela de preços'!$B164="","",'Tabela de preços'!D164)</f>
        <v/>
      </c>
      <c r="D165" s="29" t="str">
        <f>IF('Tabela de preços'!$B164="","",'Tabela de preços'!G164)</f>
        <v/>
      </c>
      <c r="E165" s="29" t="str">
        <f>IF('Tabela de preços'!$B164="","",'Tabela de preços'!K164)</f>
        <v/>
      </c>
      <c r="F165" s="29" t="str">
        <f>IF('Tabela de preços'!$B164="","",'Tabela de preços'!M164)</f>
        <v/>
      </c>
      <c r="G165" s="29" t="str">
        <f>IF('Tabela de preços'!$B164="","",'Tabela de preços'!O164)</f>
        <v/>
      </c>
    </row>
    <row r="166">
      <c r="A166" s="11" t="str">
        <f>IF('Tabela de preços'!$B165="","",'Tabela de preços'!A165)</f>
        <v/>
      </c>
      <c r="B166" s="11" t="str">
        <f>IF('Tabela de preços'!$B165="","",'Tabela de preços'!B165)</f>
        <v/>
      </c>
      <c r="C166" s="11" t="str">
        <f>IF('Tabela de preços'!$B165="","",'Tabela de preços'!D165)</f>
        <v/>
      </c>
      <c r="D166" s="29" t="str">
        <f>IF('Tabela de preços'!$B165="","",'Tabela de preços'!G165)</f>
        <v/>
      </c>
      <c r="E166" s="29" t="str">
        <f>IF('Tabela de preços'!$B165="","",'Tabela de preços'!K165)</f>
        <v/>
      </c>
      <c r="F166" s="29" t="str">
        <f>IF('Tabela de preços'!$B165="","",'Tabela de preços'!M165)</f>
        <v/>
      </c>
      <c r="G166" s="29" t="str">
        <f>IF('Tabela de preços'!$B165="","",'Tabela de preços'!O165)</f>
        <v/>
      </c>
    </row>
    <row r="167">
      <c r="A167" s="11" t="str">
        <f>IF('Tabela de preços'!$B166="","",'Tabela de preços'!A166)</f>
        <v/>
      </c>
      <c r="B167" s="11" t="str">
        <f>IF('Tabela de preços'!$B166="","",'Tabela de preços'!B166)</f>
        <v/>
      </c>
      <c r="C167" s="11" t="str">
        <f>IF('Tabela de preços'!$B166="","",'Tabela de preços'!D166)</f>
        <v/>
      </c>
      <c r="D167" s="29" t="str">
        <f>IF('Tabela de preços'!$B166="","",'Tabela de preços'!G166)</f>
        <v/>
      </c>
      <c r="E167" s="29" t="str">
        <f>IF('Tabela de preços'!$B166="","",'Tabela de preços'!K166)</f>
        <v/>
      </c>
      <c r="F167" s="29" t="str">
        <f>IF('Tabela de preços'!$B166="","",'Tabela de preços'!M166)</f>
        <v/>
      </c>
      <c r="G167" s="29" t="str">
        <f>IF('Tabela de preços'!$B166="","",'Tabela de preços'!O166)</f>
        <v/>
      </c>
    </row>
    <row r="168">
      <c r="A168" s="11" t="str">
        <f>IF('Tabela de preços'!$B167="","",'Tabela de preços'!A167)</f>
        <v/>
      </c>
      <c r="B168" s="11" t="str">
        <f>IF('Tabela de preços'!$B167="","",'Tabela de preços'!B167)</f>
        <v/>
      </c>
      <c r="C168" s="11" t="str">
        <f>IF('Tabela de preços'!$B167="","",'Tabela de preços'!D167)</f>
        <v/>
      </c>
      <c r="D168" s="29" t="str">
        <f>IF('Tabela de preços'!$B167="","",'Tabela de preços'!G167)</f>
        <v/>
      </c>
      <c r="E168" s="29" t="str">
        <f>IF('Tabela de preços'!$B167="","",'Tabela de preços'!K167)</f>
        <v/>
      </c>
      <c r="F168" s="29" t="str">
        <f>IF('Tabela de preços'!$B167="","",'Tabela de preços'!M167)</f>
        <v/>
      </c>
      <c r="G168" s="29" t="str">
        <f>IF('Tabela de preços'!$B167="","",'Tabela de preços'!O167)</f>
        <v/>
      </c>
    </row>
    <row r="169">
      <c r="A169" s="11" t="str">
        <f>IF('Tabela de preços'!$B168="","",'Tabela de preços'!A168)</f>
        <v/>
      </c>
      <c r="B169" s="11" t="str">
        <f>IF('Tabela de preços'!$B168="","",'Tabela de preços'!B168)</f>
        <v/>
      </c>
      <c r="C169" s="11" t="str">
        <f>IF('Tabela de preços'!$B168="","",'Tabela de preços'!D168)</f>
        <v/>
      </c>
      <c r="D169" s="29" t="str">
        <f>IF('Tabela de preços'!$B168="","",'Tabela de preços'!G168)</f>
        <v/>
      </c>
      <c r="E169" s="29" t="str">
        <f>IF('Tabela de preços'!$B168="","",'Tabela de preços'!K168)</f>
        <v/>
      </c>
      <c r="F169" s="29" t="str">
        <f>IF('Tabela de preços'!$B168="","",'Tabela de preços'!M168)</f>
        <v/>
      </c>
      <c r="G169" s="29" t="str">
        <f>IF('Tabela de preços'!$B168="","",'Tabela de preços'!O168)</f>
        <v/>
      </c>
    </row>
    <row r="170">
      <c r="A170" s="11" t="str">
        <f>IF('Tabela de preços'!$B169="","",'Tabela de preços'!A169)</f>
        <v/>
      </c>
      <c r="B170" s="11" t="str">
        <f>IF('Tabela de preços'!$B169="","",'Tabela de preços'!B169)</f>
        <v/>
      </c>
      <c r="C170" s="11" t="str">
        <f>IF('Tabela de preços'!$B169="","",'Tabela de preços'!D169)</f>
        <v/>
      </c>
      <c r="D170" s="29" t="str">
        <f>IF('Tabela de preços'!$B169="","",'Tabela de preços'!G169)</f>
        <v/>
      </c>
      <c r="E170" s="29" t="str">
        <f>IF('Tabela de preços'!$B169="","",'Tabela de preços'!K169)</f>
        <v/>
      </c>
      <c r="F170" s="29" t="str">
        <f>IF('Tabela de preços'!$B169="","",'Tabela de preços'!M169)</f>
        <v/>
      </c>
      <c r="G170" s="29" t="str">
        <f>IF('Tabela de preços'!$B169="","",'Tabela de preços'!O169)</f>
        <v/>
      </c>
    </row>
    <row r="171">
      <c r="A171" s="11" t="str">
        <f>IF('Tabela de preços'!$B170="","",'Tabela de preços'!A170)</f>
        <v/>
      </c>
      <c r="B171" s="11" t="str">
        <f>IF('Tabela de preços'!$B170="","",'Tabela de preços'!B170)</f>
        <v/>
      </c>
      <c r="C171" s="11" t="str">
        <f>IF('Tabela de preços'!$B170="","",'Tabela de preços'!D170)</f>
        <v/>
      </c>
      <c r="D171" s="29" t="str">
        <f>IF('Tabela de preços'!$B170="","",'Tabela de preços'!G170)</f>
        <v/>
      </c>
      <c r="E171" s="29" t="str">
        <f>IF('Tabela de preços'!$B170="","",'Tabela de preços'!K170)</f>
        <v/>
      </c>
      <c r="F171" s="29" t="str">
        <f>IF('Tabela de preços'!$B170="","",'Tabela de preços'!M170)</f>
        <v/>
      </c>
      <c r="G171" s="29" t="str">
        <f>IF('Tabela de preços'!$B170="","",'Tabela de preços'!O170)</f>
        <v/>
      </c>
    </row>
    <row r="172">
      <c r="A172" s="11" t="str">
        <f>IF('Tabela de preços'!$B171="","",'Tabela de preços'!A171)</f>
        <v/>
      </c>
      <c r="B172" s="11" t="str">
        <f>IF('Tabela de preços'!$B171="","",'Tabela de preços'!B171)</f>
        <v/>
      </c>
      <c r="C172" s="11" t="str">
        <f>IF('Tabela de preços'!$B171="","",'Tabela de preços'!D171)</f>
        <v/>
      </c>
      <c r="D172" s="29" t="str">
        <f>IF('Tabela de preços'!$B171="","",'Tabela de preços'!G171)</f>
        <v/>
      </c>
      <c r="E172" s="29" t="str">
        <f>IF('Tabela de preços'!$B171="","",'Tabela de preços'!K171)</f>
        <v/>
      </c>
      <c r="F172" s="29" t="str">
        <f>IF('Tabela de preços'!$B171="","",'Tabela de preços'!M171)</f>
        <v/>
      </c>
      <c r="G172" s="29" t="str">
        <f>IF('Tabela de preços'!$B171="","",'Tabela de preços'!O171)</f>
        <v/>
      </c>
    </row>
    <row r="173">
      <c r="A173" s="11" t="str">
        <f>IF('Tabela de preços'!$B172="","",'Tabela de preços'!A172)</f>
        <v/>
      </c>
      <c r="B173" s="11" t="str">
        <f>IF('Tabela de preços'!$B172="","",'Tabela de preços'!B172)</f>
        <v/>
      </c>
      <c r="C173" s="11" t="str">
        <f>IF('Tabela de preços'!$B172="","",'Tabela de preços'!D172)</f>
        <v/>
      </c>
      <c r="D173" s="29" t="str">
        <f>IF('Tabela de preços'!$B172="","",'Tabela de preços'!G172)</f>
        <v/>
      </c>
      <c r="E173" s="29" t="str">
        <f>IF('Tabela de preços'!$B172="","",'Tabela de preços'!K172)</f>
        <v/>
      </c>
      <c r="F173" s="29" t="str">
        <f>IF('Tabela de preços'!$B172="","",'Tabela de preços'!M172)</f>
        <v/>
      </c>
      <c r="G173" s="29" t="str">
        <f>IF('Tabela de preços'!$B172="","",'Tabela de preços'!O172)</f>
        <v/>
      </c>
    </row>
    <row r="174">
      <c r="A174" s="11" t="str">
        <f>IF('Tabela de preços'!$B173="","",'Tabela de preços'!A173)</f>
        <v/>
      </c>
      <c r="B174" s="11" t="str">
        <f>IF('Tabela de preços'!$B173="","",'Tabela de preços'!B173)</f>
        <v/>
      </c>
      <c r="C174" s="11" t="str">
        <f>IF('Tabela de preços'!$B173="","",'Tabela de preços'!D173)</f>
        <v/>
      </c>
      <c r="D174" s="29" t="str">
        <f>IF('Tabela de preços'!$B173="","",'Tabela de preços'!G173)</f>
        <v/>
      </c>
      <c r="E174" s="29" t="str">
        <f>IF('Tabela de preços'!$B173="","",'Tabela de preços'!K173)</f>
        <v/>
      </c>
      <c r="F174" s="29" t="str">
        <f>IF('Tabela de preços'!$B173="","",'Tabela de preços'!M173)</f>
        <v/>
      </c>
      <c r="G174" s="29" t="str">
        <f>IF('Tabela de preços'!$B173="","",'Tabela de preços'!O173)</f>
        <v/>
      </c>
    </row>
    <row r="175">
      <c r="A175" s="11" t="str">
        <f>IF('Tabela de preços'!$B174="","",'Tabela de preços'!A174)</f>
        <v/>
      </c>
      <c r="B175" s="11" t="str">
        <f>IF('Tabela de preços'!$B174="","",'Tabela de preços'!B174)</f>
        <v/>
      </c>
      <c r="C175" s="11" t="str">
        <f>IF('Tabela de preços'!$B174="","",'Tabela de preços'!D174)</f>
        <v/>
      </c>
      <c r="D175" s="29" t="str">
        <f>IF('Tabela de preços'!$B174="","",'Tabela de preços'!G174)</f>
        <v/>
      </c>
      <c r="E175" s="29" t="str">
        <f>IF('Tabela de preços'!$B174="","",'Tabela de preços'!K174)</f>
        <v/>
      </c>
      <c r="F175" s="29" t="str">
        <f>IF('Tabela de preços'!$B174="","",'Tabela de preços'!M174)</f>
        <v/>
      </c>
      <c r="G175" s="29" t="str">
        <f>IF('Tabela de preços'!$B174="","",'Tabela de preços'!O174)</f>
        <v/>
      </c>
    </row>
    <row r="176">
      <c r="A176" s="11" t="str">
        <f>IF('Tabela de preços'!$B175="","",'Tabela de preços'!A175)</f>
        <v/>
      </c>
      <c r="B176" s="11" t="str">
        <f>IF('Tabela de preços'!$B175="","",'Tabela de preços'!B175)</f>
        <v/>
      </c>
      <c r="C176" s="11" t="str">
        <f>IF('Tabela de preços'!$B175="","",'Tabela de preços'!D175)</f>
        <v/>
      </c>
      <c r="D176" s="29" t="str">
        <f>IF('Tabela de preços'!$B175="","",'Tabela de preços'!G175)</f>
        <v/>
      </c>
      <c r="E176" s="29" t="str">
        <f>IF('Tabela de preços'!$B175="","",'Tabela de preços'!K175)</f>
        <v/>
      </c>
      <c r="F176" s="29" t="str">
        <f>IF('Tabela de preços'!$B175="","",'Tabela de preços'!M175)</f>
        <v/>
      </c>
      <c r="G176" s="29" t="str">
        <f>IF('Tabela de preços'!$B175="","",'Tabela de preços'!O175)</f>
        <v/>
      </c>
    </row>
    <row r="177">
      <c r="A177" s="11" t="str">
        <f>IF('Tabela de preços'!$B176="","",'Tabela de preços'!A176)</f>
        <v/>
      </c>
      <c r="B177" s="11" t="str">
        <f>IF('Tabela de preços'!$B176="","",'Tabela de preços'!B176)</f>
        <v/>
      </c>
      <c r="C177" s="11" t="str">
        <f>IF('Tabela de preços'!$B176="","",'Tabela de preços'!D176)</f>
        <v/>
      </c>
      <c r="D177" s="29" t="str">
        <f>IF('Tabela de preços'!$B176="","",'Tabela de preços'!G176)</f>
        <v/>
      </c>
      <c r="E177" s="29" t="str">
        <f>IF('Tabela de preços'!$B176="","",'Tabela de preços'!K176)</f>
        <v/>
      </c>
      <c r="F177" s="29" t="str">
        <f>IF('Tabela de preços'!$B176="","",'Tabela de preços'!M176)</f>
        <v/>
      </c>
      <c r="G177" s="29" t="str">
        <f>IF('Tabela de preços'!$B176="","",'Tabela de preços'!O176)</f>
        <v/>
      </c>
    </row>
    <row r="178">
      <c r="A178" s="11" t="str">
        <f>IF('Tabela de preços'!$B177="","",'Tabela de preços'!A177)</f>
        <v/>
      </c>
      <c r="B178" s="11" t="str">
        <f>IF('Tabela de preços'!$B177="","",'Tabela de preços'!B177)</f>
        <v/>
      </c>
      <c r="C178" s="11" t="str">
        <f>IF('Tabela de preços'!$B177="","",'Tabela de preços'!D177)</f>
        <v/>
      </c>
      <c r="D178" s="29" t="str">
        <f>IF('Tabela de preços'!$B177="","",'Tabela de preços'!G177)</f>
        <v/>
      </c>
      <c r="E178" s="29" t="str">
        <f>IF('Tabela de preços'!$B177="","",'Tabela de preços'!K177)</f>
        <v/>
      </c>
      <c r="F178" s="29" t="str">
        <f>IF('Tabela de preços'!$B177="","",'Tabela de preços'!M177)</f>
        <v/>
      </c>
      <c r="G178" s="29" t="str">
        <f>IF('Tabela de preços'!$B177="","",'Tabela de preços'!O177)</f>
        <v/>
      </c>
    </row>
    <row r="179">
      <c r="A179" s="11" t="str">
        <f>IF('Tabela de preços'!$B178="","",'Tabela de preços'!A178)</f>
        <v/>
      </c>
      <c r="B179" s="11" t="str">
        <f>IF('Tabela de preços'!$B178="","",'Tabela de preços'!B178)</f>
        <v/>
      </c>
      <c r="C179" s="11" t="str">
        <f>IF('Tabela de preços'!$B178="","",'Tabela de preços'!D178)</f>
        <v/>
      </c>
      <c r="D179" s="29" t="str">
        <f>IF('Tabela de preços'!$B178="","",'Tabela de preços'!G178)</f>
        <v/>
      </c>
      <c r="E179" s="29" t="str">
        <f>IF('Tabela de preços'!$B178="","",'Tabela de preços'!K178)</f>
        <v/>
      </c>
      <c r="F179" s="29" t="str">
        <f>IF('Tabela de preços'!$B178="","",'Tabela de preços'!M178)</f>
        <v/>
      </c>
      <c r="G179" s="29" t="str">
        <f>IF('Tabela de preços'!$B178="","",'Tabela de preços'!O178)</f>
        <v/>
      </c>
    </row>
    <row r="180">
      <c r="A180" s="11" t="str">
        <f>IF('Tabela de preços'!$B179="","",'Tabela de preços'!A179)</f>
        <v/>
      </c>
      <c r="B180" s="11" t="str">
        <f>IF('Tabela de preços'!$B179="","",'Tabela de preços'!B179)</f>
        <v/>
      </c>
      <c r="C180" s="11" t="str">
        <f>IF('Tabela de preços'!$B179="","",'Tabela de preços'!D179)</f>
        <v/>
      </c>
      <c r="D180" s="29" t="str">
        <f>IF('Tabela de preços'!$B179="","",'Tabela de preços'!G179)</f>
        <v/>
      </c>
      <c r="E180" s="29" t="str">
        <f>IF('Tabela de preços'!$B179="","",'Tabela de preços'!K179)</f>
        <v/>
      </c>
      <c r="F180" s="29" t="str">
        <f>IF('Tabela de preços'!$B179="","",'Tabela de preços'!M179)</f>
        <v/>
      </c>
      <c r="G180" s="29" t="str">
        <f>IF('Tabela de preços'!$B179="","",'Tabela de preços'!O179)</f>
        <v/>
      </c>
    </row>
    <row r="181">
      <c r="A181" s="11" t="str">
        <f>IF('Tabela de preços'!$B180="","",'Tabela de preços'!A180)</f>
        <v/>
      </c>
      <c r="B181" s="11" t="str">
        <f>IF('Tabela de preços'!$B180="","",'Tabela de preços'!B180)</f>
        <v/>
      </c>
      <c r="C181" s="11" t="str">
        <f>IF('Tabela de preços'!$B180="","",'Tabela de preços'!D180)</f>
        <v/>
      </c>
      <c r="D181" s="29" t="str">
        <f>IF('Tabela de preços'!$B180="","",'Tabela de preços'!G180)</f>
        <v/>
      </c>
      <c r="E181" s="29" t="str">
        <f>IF('Tabela de preços'!$B180="","",'Tabela de preços'!K180)</f>
        <v/>
      </c>
      <c r="F181" s="29" t="str">
        <f>IF('Tabela de preços'!$B180="","",'Tabela de preços'!M180)</f>
        <v/>
      </c>
      <c r="G181" s="29" t="str">
        <f>IF('Tabela de preços'!$B180="","",'Tabela de preços'!O180)</f>
        <v/>
      </c>
    </row>
    <row r="182">
      <c r="A182" s="11" t="str">
        <f>IF('Tabela de preços'!$B181="","",'Tabela de preços'!A181)</f>
        <v/>
      </c>
      <c r="B182" s="11" t="str">
        <f>IF('Tabela de preços'!$B181="","",'Tabela de preços'!B181)</f>
        <v/>
      </c>
      <c r="C182" s="11" t="str">
        <f>IF('Tabela de preços'!$B181="","",'Tabela de preços'!D181)</f>
        <v/>
      </c>
      <c r="D182" s="29" t="str">
        <f>IF('Tabela de preços'!$B181="","",'Tabela de preços'!G181)</f>
        <v/>
      </c>
      <c r="E182" s="29" t="str">
        <f>IF('Tabela de preços'!$B181="","",'Tabela de preços'!K181)</f>
        <v/>
      </c>
      <c r="F182" s="29" t="str">
        <f>IF('Tabela de preços'!$B181="","",'Tabela de preços'!M181)</f>
        <v/>
      </c>
      <c r="G182" s="29" t="str">
        <f>IF('Tabela de preços'!$B181="","",'Tabela de preços'!O181)</f>
        <v/>
      </c>
    </row>
    <row r="183">
      <c r="A183" s="11" t="str">
        <f>IF('Tabela de preços'!$B182="","",'Tabela de preços'!A182)</f>
        <v/>
      </c>
      <c r="B183" s="11" t="str">
        <f>IF('Tabela de preços'!$B182="","",'Tabela de preços'!B182)</f>
        <v/>
      </c>
      <c r="C183" s="11" t="str">
        <f>IF('Tabela de preços'!$B182="","",'Tabela de preços'!D182)</f>
        <v/>
      </c>
      <c r="D183" s="29" t="str">
        <f>IF('Tabela de preços'!$B182="","",'Tabela de preços'!G182)</f>
        <v/>
      </c>
      <c r="E183" s="29" t="str">
        <f>IF('Tabela de preços'!$B182="","",'Tabela de preços'!K182)</f>
        <v/>
      </c>
      <c r="F183" s="29" t="str">
        <f>IF('Tabela de preços'!$B182="","",'Tabela de preços'!M182)</f>
        <v/>
      </c>
      <c r="G183" s="29" t="str">
        <f>IF('Tabela de preços'!$B182="","",'Tabela de preços'!O182)</f>
        <v/>
      </c>
    </row>
    <row r="184">
      <c r="A184" s="11" t="str">
        <f>IF('Tabela de preços'!$B183="","",'Tabela de preços'!A183)</f>
        <v/>
      </c>
      <c r="B184" s="11" t="str">
        <f>IF('Tabela de preços'!$B183="","",'Tabela de preços'!B183)</f>
        <v/>
      </c>
      <c r="C184" s="11" t="str">
        <f>IF('Tabela de preços'!$B183="","",'Tabela de preços'!D183)</f>
        <v/>
      </c>
      <c r="D184" s="29" t="str">
        <f>IF('Tabela de preços'!$B183="","",'Tabela de preços'!G183)</f>
        <v/>
      </c>
      <c r="E184" s="29" t="str">
        <f>IF('Tabela de preços'!$B183="","",'Tabela de preços'!K183)</f>
        <v/>
      </c>
      <c r="F184" s="29" t="str">
        <f>IF('Tabela de preços'!$B183="","",'Tabela de preços'!M183)</f>
        <v/>
      </c>
      <c r="G184" s="29" t="str">
        <f>IF('Tabela de preços'!$B183="","",'Tabela de preços'!O183)</f>
        <v/>
      </c>
    </row>
    <row r="185">
      <c r="A185" s="11" t="str">
        <f>IF('Tabela de preços'!$B184="","",'Tabela de preços'!A184)</f>
        <v/>
      </c>
      <c r="B185" s="11" t="str">
        <f>IF('Tabela de preços'!$B184="","",'Tabela de preços'!B184)</f>
        <v/>
      </c>
      <c r="C185" s="11" t="str">
        <f>IF('Tabela de preços'!$B184="","",'Tabela de preços'!D184)</f>
        <v/>
      </c>
      <c r="D185" s="29" t="str">
        <f>IF('Tabela de preços'!$B184="","",'Tabela de preços'!G184)</f>
        <v/>
      </c>
      <c r="E185" s="29" t="str">
        <f>IF('Tabela de preços'!$B184="","",'Tabela de preços'!K184)</f>
        <v/>
      </c>
      <c r="F185" s="29" t="str">
        <f>IF('Tabela de preços'!$B184="","",'Tabela de preços'!M184)</f>
        <v/>
      </c>
      <c r="G185" s="29" t="str">
        <f>IF('Tabela de preços'!$B184="","",'Tabela de preços'!O184)</f>
        <v/>
      </c>
    </row>
    <row r="186">
      <c r="A186" s="11" t="str">
        <f>IF('Tabela de preços'!$B185="","",'Tabela de preços'!A185)</f>
        <v/>
      </c>
      <c r="B186" s="11" t="str">
        <f>IF('Tabela de preços'!$B185="","",'Tabela de preços'!B185)</f>
        <v/>
      </c>
      <c r="C186" s="11" t="str">
        <f>IF('Tabela de preços'!$B185="","",'Tabela de preços'!D185)</f>
        <v/>
      </c>
      <c r="D186" s="29" t="str">
        <f>IF('Tabela de preços'!$B185="","",'Tabela de preços'!G185)</f>
        <v/>
      </c>
      <c r="E186" s="29" t="str">
        <f>IF('Tabela de preços'!$B185="","",'Tabela de preços'!K185)</f>
        <v/>
      </c>
      <c r="F186" s="29" t="str">
        <f>IF('Tabela de preços'!$B185="","",'Tabela de preços'!M185)</f>
        <v/>
      </c>
      <c r="G186" s="29" t="str">
        <f>IF('Tabela de preços'!$B185="","",'Tabela de preços'!O185)</f>
        <v/>
      </c>
    </row>
    <row r="187">
      <c r="A187" s="11" t="str">
        <f>IF('Tabela de preços'!$B186="","",'Tabela de preços'!A186)</f>
        <v/>
      </c>
      <c r="B187" s="11" t="str">
        <f>IF('Tabela de preços'!$B186="","",'Tabela de preços'!B186)</f>
        <v/>
      </c>
      <c r="C187" s="11" t="str">
        <f>IF('Tabela de preços'!$B186="","",'Tabela de preços'!D186)</f>
        <v/>
      </c>
      <c r="D187" s="29" t="str">
        <f>IF('Tabela de preços'!$B186="","",'Tabela de preços'!G186)</f>
        <v/>
      </c>
      <c r="E187" s="29" t="str">
        <f>IF('Tabela de preços'!$B186="","",'Tabela de preços'!K186)</f>
        <v/>
      </c>
      <c r="F187" s="29" t="str">
        <f>IF('Tabela de preços'!$B186="","",'Tabela de preços'!M186)</f>
        <v/>
      </c>
      <c r="G187" s="29" t="str">
        <f>IF('Tabela de preços'!$B186="","",'Tabela de preços'!O186)</f>
        <v/>
      </c>
    </row>
    <row r="188">
      <c r="A188" s="11" t="str">
        <f>IF('Tabela de preços'!$B187="","",'Tabela de preços'!A187)</f>
        <v/>
      </c>
      <c r="B188" s="11" t="str">
        <f>IF('Tabela de preços'!$B187="","",'Tabela de preços'!B187)</f>
        <v/>
      </c>
      <c r="C188" s="11" t="str">
        <f>IF('Tabela de preços'!$B187="","",'Tabela de preços'!D187)</f>
        <v/>
      </c>
      <c r="D188" s="29" t="str">
        <f>IF('Tabela de preços'!$B187="","",'Tabela de preços'!G187)</f>
        <v/>
      </c>
      <c r="E188" s="29" t="str">
        <f>IF('Tabela de preços'!$B187="","",'Tabela de preços'!K187)</f>
        <v/>
      </c>
      <c r="F188" s="29" t="str">
        <f>IF('Tabela de preços'!$B187="","",'Tabela de preços'!M187)</f>
        <v/>
      </c>
      <c r="G188" s="29" t="str">
        <f>IF('Tabela de preços'!$B187="","",'Tabela de preços'!O187)</f>
        <v/>
      </c>
    </row>
    <row r="189">
      <c r="A189" s="11" t="str">
        <f>IF('Tabela de preços'!$B188="","",'Tabela de preços'!A188)</f>
        <v/>
      </c>
      <c r="B189" s="11" t="str">
        <f>IF('Tabela de preços'!$B188="","",'Tabela de preços'!B188)</f>
        <v/>
      </c>
      <c r="C189" s="11" t="str">
        <f>IF('Tabela de preços'!$B188="","",'Tabela de preços'!D188)</f>
        <v/>
      </c>
      <c r="D189" s="29" t="str">
        <f>IF('Tabela de preços'!$B188="","",'Tabela de preços'!G188)</f>
        <v/>
      </c>
      <c r="E189" s="29" t="str">
        <f>IF('Tabela de preços'!$B188="","",'Tabela de preços'!K188)</f>
        <v/>
      </c>
      <c r="F189" s="29" t="str">
        <f>IF('Tabela de preços'!$B188="","",'Tabela de preços'!M188)</f>
        <v/>
      </c>
      <c r="G189" s="29" t="str">
        <f>IF('Tabela de preços'!$B188="","",'Tabela de preços'!O188)</f>
        <v/>
      </c>
    </row>
    <row r="190">
      <c r="A190" s="11" t="str">
        <f>IF('Tabela de preços'!$B189="","",'Tabela de preços'!A189)</f>
        <v/>
      </c>
      <c r="B190" s="11" t="str">
        <f>IF('Tabela de preços'!$B189="","",'Tabela de preços'!B189)</f>
        <v/>
      </c>
      <c r="C190" s="11" t="str">
        <f>IF('Tabela de preços'!$B189="","",'Tabela de preços'!D189)</f>
        <v/>
      </c>
      <c r="D190" s="29" t="str">
        <f>IF('Tabela de preços'!$B189="","",'Tabela de preços'!G189)</f>
        <v/>
      </c>
      <c r="E190" s="29" t="str">
        <f>IF('Tabela de preços'!$B189="","",'Tabela de preços'!K189)</f>
        <v/>
      </c>
      <c r="F190" s="29" t="str">
        <f>IF('Tabela de preços'!$B189="","",'Tabela de preços'!M189)</f>
        <v/>
      </c>
      <c r="G190" s="29" t="str">
        <f>IF('Tabela de preços'!$B189="","",'Tabela de preços'!O189)</f>
        <v/>
      </c>
    </row>
    <row r="191">
      <c r="A191" s="11" t="str">
        <f>IF('Tabela de preços'!$B190="","",'Tabela de preços'!A190)</f>
        <v/>
      </c>
      <c r="B191" s="11" t="str">
        <f>IF('Tabela de preços'!$B190="","",'Tabela de preços'!B190)</f>
        <v/>
      </c>
      <c r="C191" s="11" t="str">
        <f>IF('Tabela de preços'!$B190="","",'Tabela de preços'!D190)</f>
        <v/>
      </c>
      <c r="D191" s="29" t="str">
        <f>IF('Tabela de preços'!$B190="","",'Tabela de preços'!G190)</f>
        <v/>
      </c>
      <c r="E191" s="29" t="str">
        <f>IF('Tabela de preços'!$B190="","",'Tabela de preços'!K190)</f>
        <v/>
      </c>
      <c r="F191" s="29" t="str">
        <f>IF('Tabela de preços'!$B190="","",'Tabela de preços'!M190)</f>
        <v/>
      </c>
      <c r="G191" s="29" t="str">
        <f>IF('Tabela de preços'!$B190="","",'Tabela de preços'!O190)</f>
        <v/>
      </c>
    </row>
    <row r="192">
      <c r="A192" s="11" t="str">
        <f>IF('Tabela de preços'!$B191="","",'Tabela de preços'!A191)</f>
        <v/>
      </c>
      <c r="B192" s="11" t="str">
        <f>IF('Tabela de preços'!$B191="","",'Tabela de preços'!B191)</f>
        <v/>
      </c>
      <c r="C192" s="11" t="str">
        <f>IF('Tabela de preços'!$B191="","",'Tabela de preços'!D191)</f>
        <v/>
      </c>
      <c r="D192" s="29" t="str">
        <f>IF('Tabela de preços'!$B191="","",'Tabela de preços'!G191)</f>
        <v/>
      </c>
      <c r="E192" s="29" t="str">
        <f>IF('Tabela de preços'!$B191="","",'Tabela de preços'!K191)</f>
        <v/>
      </c>
      <c r="F192" s="29" t="str">
        <f>IF('Tabela de preços'!$B191="","",'Tabela de preços'!M191)</f>
        <v/>
      </c>
      <c r="G192" s="29" t="str">
        <f>IF('Tabela de preços'!$B191="","",'Tabela de preços'!O191)</f>
        <v/>
      </c>
    </row>
    <row r="193">
      <c r="A193" s="11" t="str">
        <f>IF('Tabela de preços'!$B192="","",'Tabela de preços'!A192)</f>
        <v/>
      </c>
      <c r="B193" s="11" t="str">
        <f>IF('Tabela de preços'!$B192="","",'Tabela de preços'!B192)</f>
        <v/>
      </c>
      <c r="C193" s="11" t="str">
        <f>IF('Tabela de preços'!$B192="","",'Tabela de preços'!D192)</f>
        <v/>
      </c>
      <c r="D193" s="29" t="str">
        <f>IF('Tabela de preços'!$B192="","",'Tabela de preços'!G192)</f>
        <v/>
      </c>
      <c r="E193" s="29" t="str">
        <f>IF('Tabela de preços'!$B192="","",'Tabela de preços'!K192)</f>
        <v/>
      </c>
      <c r="F193" s="29" t="str">
        <f>IF('Tabela de preços'!$B192="","",'Tabela de preços'!M192)</f>
        <v/>
      </c>
      <c r="G193" s="29" t="str">
        <f>IF('Tabela de preços'!$B192="","",'Tabela de preços'!O192)</f>
        <v/>
      </c>
    </row>
    <row r="194">
      <c r="A194" s="11" t="str">
        <f>IF('Tabela de preços'!$B193="","",'Tabela de preços'!A193)</f>
        <v/>
      </c>
      <c r="B194" s="11" t="str">
        <f>IF('Tabela de preços'!$B193="","",'Tabela de preços'!B193)</f>
        <v/>
      </c>
      <c r="C194" s="11" t="str">
        <f>IF('Tabela de preços'!$B193="","",'Tabela de preços'!D193)</f>
        <v/>
      </c>
      <c r="D194" s="29" t="str">
        <f>IF('Tabela de preços'!$B193="","",'Tabela de preços'!G193)</f>
        <v/>
      </c>
      <c r="E194" s="29" t="str">
        <f>IF('Tabela de preços'!$B193="","",'Tabela de preços'!K193)</f>
        <v/>
      </c>
      <c r="F194" s="29" t="str">
        <f>IF('Tabela de preços'!$B193="","",'Tabela de preços'!M193)</f>
        <v/>
      </c>
      <c r="G194" s="29" t="str">
        <f>IF('Tabela de preços'!$B193="","",'Tabela de preços'!O193)</f>
        <v/>
      </c>
    </row>
    <row r="195">
      <c r="A195" s="11" t="str">
        <f>IF('Tabela de preços'!$B194="","",'Tabela de preços'!A194)</f>
        <v/>
      </c>
      <c r="B195" s="11" t="str">
        <f>IF('Tabela de preços'!$B194="","",'Tabela de preços'!B194)</f>
        <v/>
      </c>
      <c r="C195" s="11" t="str">
        <f>IF('Tabela de preços'!$B194="","",'Tabela de preços'!D194)</f>
        <v/>
      </c>
      <c r="D195" s="29" t="str">
        <f>IF('Tabela de preços'!$B194="","",'Tabela de preços'!G194)</f>
        <v/>
      </c>
      <c r="E195" s="29" t="str">
        <f>IF('Tabela de preços'!$B194="","",'Tabela de preços'!K194)</f>
        <v/>
      </c>
      <c r="F195" s="29" t="str">
        <f>IF('Tabela de preços'!$B194="","",'Tabela de preços'!M194)</f>
        <v/>
      </c>
      <c r="G195" s="29" t="str">
        <f>IF('Tabela de preços'!$B194="","",'Tabela de preços'!O194)</f>
        <v/>
      </c>
    </row>
    <row r="196">
      <c r="A196" s="11" t="str">
        <f>IF('Tabela de preços'!$B195="","",'Tabela de preços'!A195)</f>
        <v/>
      </c>
      <c r="B196" s="11" t="str">
        <f>IF('Tabela de preços'!$B195="","",'Tabela de preços'!B195)</f>
        <v/>
      </c>
      <c r="C196" s="11" t="str">
        <f>IF('Tabela de preços'!$B195="","",'Tabela de preços'!D195)</f>
        <v/>
      </c>
      <c r="D196" s="29" t="str">
        <f>IF('Tabela de preços'!$B195="","",'Tabela de preços'!G195)</f>
        <v/>
      </c>
      <c r="E196" s="29" t="str">
        <f>IF('Tabela de preços'!$B195="","",'Tabela de preços'!K195)</f>
        <v/>
      </c>
      <c r="F196" s="29" t="str">
        <f>IF('Tabela de preços'!$B195="","",'Tabela de preços'!M195)</f>
        <v/>
      </c>
      <c r="G196" s="29" t="str">
        <f>IF('Tabela de preços'!$B195="","",'Tabela de preços'!O195)</f>
        <v/>
      </c>
    </row>
    <row r="197">
      <c r="A197" s="11" t="str">
        <f>IF('Tabela de preços'!$B196="","",'Tabela de preços'!A196)</f>
        <v/>
      </c>
      <c r="B197" s="11" t="str">
        <f>IF('Tabela de preços'!$B196="","",'Tabela de preços'!B196)</f>
        <v/>
      </c>
      <c r="C197" s="11" t="str">
        <f>IF('Tabela de preços'!$B196="","",'Tabela de preços'!D196)</f>
        <v/>
      </c>
      <c r="D197" s="29" t="str">
        <f>IF('Tabela de preços'!$B196="","",'Tabela de preços'!G196)</f>
        <v/>
      </c>
      <c r="E197" s="29" t="str">
        <f>IF('Tabela de preços'!$B196="","",'Tabela de preços'!K196)</f>
        <v/>
      </c>
      <c r="F197" s="29" t="str">
        <f>IF('Tabela de preços'!$B196="","",'Tabela de preços'!M196)</f>
        <v/>
      </c>
      <c r="G197" s="29" t="str">
        <f>IF('Tabela de preços'!$B196="","",'Tabela de preços'!O196)</f>
        <v/>
      </c>
    </row>
    <row r="198">
      <c r="A198" s="11" t="str">
        <f>IF('Tabela de preços'!$B197="","",'Tabela de preços'!A197)</f>
        <v/>
      </c>
      <c r="B198" s="11" t="str">
        <f>IF('Tabela de preços'!$B197="","",'Tabela de preços'!B197)</f>
        <v/>
      </c>
      <c r="C198" s="11" t="str">
        <f>IF('Tabela de preços'!$B197="","",'Tabela de preços'!D197)</f>
        <v/>
      </c>
      <c r="D198" s="29" t="str">
        <f>IF('Tabela de preços'!$B197="","",'Tabela de preços'!G197)</f>
        <v/>
      </c>
      <c r="E198" s="29" t="str">
        <f>IF('Tabela de preços'!$B197="","",'Tabela de preços'!K197)</f>
        <v/>
      </c>
      <c r="F198" s="29" t="str">
        <f>IF('Tabela de preços'!$B197="","",'Tabela de preços'!M197)</f>
        <v/>
      </c>
      <c r="G198" s="29" t="str">
        <f>IF('Tabela de preços'!$B197="","",'Tabela de preços'!O197)</f>
        <v/>
      </c>
    </row>
    <row r="199">
      <c r="A199" s="11" t="str">
        <f>IF('Tabela de preços'!$B198="","",'Tabela de preços'!A198)</f>
        <v/>
      </c>
      <c r="B199" s="11" t="str">
        <f>IF('Tabela de preços'!$B198="","",'Tabela de preços'!B198)</f>
        <v/>
      </c>
      <c r="C199" s="11" t="str">
        <f>IF('Tabela de preços'!$B198="","",'Tabela de preços'!D198)</f>
        <v/>
      </c>
      <c r="D199" s="29" t="str">
        <f>IF('Tabela de preços'!$B198="","",'Tabela de preços'!G198)</f>
        <v/>
      </c>
      <c r="E199" s="29" t="str">
        <f>IF('Tabela de preços'!$B198="","",'Tabela de preços'!K198)</f>
        <v/>
      </c>
      <c r="F199" s="29" t="str">
        <f>IF('Tabela de preços'!$B198="","",'Tabela de preços'!M198)</f>
        <v/>
      </c>
      <c r="G199" s="29" t="str">
        <f>IF('Tabela de preços'!$B198="","",'Tabela de preços'!O198)</f>
        <v/>
      </c>
    </row>
    <row r="200">
      <c r="A200" s="11" t="str">
        <f>IF('Tabela de preços'!$B199="","",'Tabela de preços'!A199)</f>
        <v/>
      </c>
      <c r="B200" s="11" t="str">
        <f>IF('Tabela de preços'!$B199="","",'Tabela de preços'!B199)</f>
        <v/>
      </c>
      <c r="C200" s="11" t="str">
        <f>IF('Tabela de preços'!$B199="","",'Tabela de preços'!D199)</f>
        <v/>
      </c>
      <c r="D200" s="29" t="str">
        <f>IF('Tabela de preços'!$B199="","",'Tabela de preços'!G199)</f>
        <v/>
      </c>
      <c r="E200" s="29" t="str">
        <f>IF('Tabela de preços'!$B199="","",'Tabela de preços'!K199)</f>
        <v/>
      </c>
      <c r="F200" s="29" t="str">
        <f>IF('Tabela de preços'!$B199="","",'Tabela de preços'!M199)</f>
        <v/>
      </c>
      <c r="G200" s="29" t="str">
        <f>IF('Tabela de preços'!$B199="","",'Tabela de preços'!O199)</f>
        <v/>
      </c>
    </row>
    <row r="201">
      <c r="A201" s="11" t="str">
        <f>IF('Tabela de preços'!$B200="","",'Tabela de preços'!A200)</f>
        <v/>
      </c>
      <c r="B201" s="11" t="str">
        <f>IF('Tabela de preços'!$B200="","",'Tabela de preços'!B200)</f>
        <v/>
      </c>
      <c r="C201" s="11" t="str">
        <f>IF('Tabela de preços'!$B200="","",'Tabela de preços'!D200)</f>
        <v/>
      </c>
      <c r="D201" s="29" t="str">
        <f>IF('Tabela de preços'!$B200="","",'Tabela de preços'!G200)</f>
        <v/>
      </c>
      <c r="E201" s="29" t="str">
        <f>IF('Tabela de preços'!$B200="","",'Tabela de preços'!K200)</f>
        <v/>
      </c>
      <c r="F201" s="29" t="str">
        <f>IF('Tabela de preços'!$B200="","",'Tabela de preços'!M200)</f>
        <v/>
      </c>
      <c r="G201" s="29" t="str">
        <f>IF('Tabela de preços'!$B200="","",'Tabela de preços'!O200)</f>
        <v/>
      </c>
    </row>
    <row r="202">
      <c r="A202" s="11" t="str">
        <f>IF('Tabela de preços'!$B201="","",'Tabela de preços'!A201)</f>
        <v/>
      </c>
      <c r="B202" s="11" t="str">
        <f>IF('Tabela de preços'!$B201="","",'Tabela de preços'!B201)</f>
        <v/>
      </c>
      <c r="C202" s="11" t="str">
        <f>IF('Tabela de preços'!$B201="","",'Tabela de preços'!D201)</f>
        <v/>
      </c>
      <c r="D202" s="29" t="str">
        <f>IF('Tabela de preços'!$B201="","",'Tabela de preços'!G201)</f>
        <v/>
      </c>
      <c r="E202" s="29" t="str">
        <f>IF('Tabela de preços'!$B201="","",'Tabela de preços'!K201)</f>
        <v/>
      </c>
      <c r="F202" s="29" t="str">
        <f>IF('Tabela de preços'!$B201="","",'Tabela de preços'!M201)</f>
        <v/>
      </c>
      <c r="G202" s="29" t="str">
        <f>IF('Tabela de preços'!$B201="","",'Tabela de preços'!O201)</f>
        <v/>
      </c>
    </row>
    <row r="203">
      <c r="A203" s="11" t="str">
        <f>IF('Tabela de preços'!$B202="","",'Tabela de preços'!A202)</f>
        <v/>
      </c>
      <c r="B203" s="11" t="str">
        <f>IF('Tabela de preços'!$B202="","",'Tabela de preços'!B202)</f>
        <v/>
      </c>
      <c r="C203" s="11" t="str">
        <f>IF('Tabela de preços'!$B202="","",'Tabela de preços'!D202)</f>
        <v/>
      </c>
      <c r="D203" s="29" t="str">
        <f>IF('Tabela de preços'!$B202="","",'Tabela de preços'!G202)</f>
        <v/>
      </c>
      <c r="E203" s="29" t="str">
        <f>IF('Tabela de preços'!$B202="","",'Tabela de preços'!K202)</f>
        <v/>
      </c>
      <c r="F203" s="29" t="str">
        <f>IF('Tabela de preços'!$B202="","",'Tabela de preços'!M202)</f>
        <v/>
      </c>
      <c r="G203" s="29" t="str">
        <f>IF('Tabela de preços'!$B202="","",'Tabela de preços'!O202)</f>
        <v/>
      </c>
    </row>
    <row r="204">
      <c r="A204" s="11" t="str">
        <f>IF('Tabela de preços'!$B203="","",'Tabela de preços'!A203)</f>
        <v/>
      </c>
      <c r="B204" s="11" t="str">
        <f>IF('Tabela de preços'!$B203="","",'Tabela de preços'!B203)</f>
        <v/>
      </c>
      <c r="C204" s="11" t="str">
        <f>IF('Tabela de preços'!$B203="","",'Tabela de preços'!D203)</f>
        <v/>
      </c>
      <c r="D204" s="29" t="str">
        <f>IF('Tabela de preços'!$B203="","",'Tabela de preços'!G203)</f>
        <v/>
      </c>
      <c r="E204" s="29" t="str">
        <f>IF('Tabela de preços'!$B203="","",'Tabela de preços'!K203)</f>
        <v/>
      </c>
      <c r="F204" s="29" t="str">
        <f>IF('Tabela de preços'!$B203="","",'Tabela de preços'!M203)</f>
        <v/>
      </c>
      <c r="G204" s="29" t="str">
        <f>IF('Tabela de preços'!$B203="","",'Tabela de preços'!O203)</f>
        <v/>
      </c>
    </row>
    <row r="205">
      <c r="A205" s="11" t="str">
        <f>IF('Tabela de preços'!$B204="","",'Tabela de preços'!A204)</f>
        <v/>
      </c>
      <c r="B205" s="11" t="str">
        <f>IF('Tabela de preços'!$B204="","",'Tabela de preços'!B204)</f>
        <v/>
      </c>
      <c r="C205" s="11" t="str">
        <f>IF('Tabela de preços'!$B204="","",'Tabela de preços'!D204)</f>
        <v/>
      </c>
      <c r="D205" s="29" t="str">
        <f>IF('Tabela de preços'!$B204="","",'Tabela de preços'!G204)</f>
        <v/>
      </c>
      <c r="E205" s="29" t="str">
        <f>IF('Tabela de preços'!$B204="","",'Tabela de preços'!K204)</f>
        <v/>
      </c>
      <c r="F205" s="29" t="str">
        <f>IF('Tabela de preços'!$B204="","",'Tabela de preços'!M204)</f>
        <v/>
      </c>
      <c r="G205" s="29" t="str">
        <f>IF('Tabela de preços'!$B204="","",'Tabela de preços'!O204)</f>
        <v/>
      </c>
    </row>
  </sheetData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2026-10-04T19:41:42Z</dcterms:created>
  <dcterms:modified xmlns:dcterms="http://purl.org/dc/terms/" xmlns:xsi="http://www.w3.org/2001/XMLSchema-instance" xsi:type="dcterms:W3CDTF">2026-10-04T19:41:43Z</dcterms:modified>
</cp:coreProperties>
</file>